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150" windowWidth="14550" windowHeight="6705" tabRatio="849" activeTab="0"/>
  </bookViews>
  <sheets>
    <sheet name="Nutzniessung Wohnrecht" sheetId="1" r:id="rId1"/>
    <sheet name="M1XY Lebenlänglich" sheetId="2" state="hidden" r:id="rId2"/>
    <sheet name="Z7 Zeitrente" sheetId="3" state="hidden" r:id="rId3"/>
    <sheet name="Z3 Lebenserwartung" sheetId="4" state="hidden" r:id="rId4"/>
  </sheets>
  <definedNames>
    <definedName name="_xlnm.Print_Area" localSheetId="0">'Nutzniessung Wohnrecht'!$A$1:$AF$79</definedName>
    <definedName name="Mann" localSheetId="2">#REF!</definedName>
    <definedName name="Mann">#REF!</definedName>
  </definedNames>
  <calcPr fullCalcOnLoad="1"/>
</workbook>
</file>

<file path=xl/sharedStrings.xml><?xml version="1.0" encoding="utf-8"?>
<sst xmlns="http://schemas.openxmlformats.org/spreadsheetml/2006/main" count="64" uniqueCount="47">
  <si>
    <t>B</t>
  </si>
  <si>
    <t>-</t>
  </si>
  <si>
    <t>A</t>
  </si>
  <si>
    <t>+</t>
  </si>
  <si>
    <t>Nutzungsrecht pro Jahr</t>
  </si>
  <si>
    <t>Name, Vorname</t>
  </si>
  <si>
    <t>Geschlecht</t>
  </si>
  <si>
    <t>Geb.-Datum</t>
  </si>
  <si>
    <t>Alter</t>
  </si>
  <si>
    <t xml:space="preserve">Faktor </t>
  </si>
  <si>
    <t>Mann</t>
  </si>
  <si>
    <t>Frau</t>
  </si>
  <si>
    <t>Sofort beginnende, lebenslängliche Rente</t>
  </si>
  <si>
    <t>Mittlere Lebenserwartung</t>
  </si>
  <si>
    <t>Männer</t>
  </si>
  <si>
    <t>Frauen</t>
  </si>
  <si>
    <t>Dienstbarkeitsart</t>
  </si>
  <si>
    <t>Berechnung jährliches Nutzungsrecht</t>
  </si>
  <si>
    <t>Barwert</t>
  </si>
  <si>
    <t>Barwertbestimmung per (Grundbucheintrag)</t>
  </si>
  <si>
    <t>Total Mietwert</t>
  </si>
  <si>
    <t>Grundstückgewinnsteuer</t>
  </si>
  <si>
    <t>Barwertberechnung Nutzungs- oder Wohnrecht</t>
  </si>
  <si>
    <r>
      <t xml:space="preserve">Aktueller Eigenmietwert </t>
    </r>
    <r>
      <rPr>
        <vertAlign val="superscript"/>
        <sz val="10"/>
        <rFont val="Arial"/>
        <family val="2"/>
      </rPr>
      <t>1</t>
    </r>
  </si>
  <si>
    <t>Nutzniessung</t>
  </si>
  <si>
    <t>Wohnrecht</t>
  </si>
  <si>
    <t>ja</t>
  </si>
  <si>
    <t>nein</t>
  </si>
  <si>
    <t xml:space="preserve">Tragen die Dienstbarkeitsberechtigten die </t>
  </si>
  <si>
    <r>
      <t xml:space="preserve">Nebenleistungen </t>
    </r>
    <r>
      <rPr>
        <vertAlign val="superscript"/>
        <sz val="10"/>
        <rFont val="Arial"/>
        <family val="2"/>
      </rPr>
      <t>2</t>
    </r>
  </si>
  <si>
    <t>Kosten für den baulichen Unterhalt der Liegenschaft?</t>
  </si>
  <si>
    <r>
      <t>und/oder</t>
    </r>
    <r>
      <rPr>
        <sz val="10"/>
        <rFont val="Arial"/>
        <family val="0"/>
      </rPr>
      <t xml:space="preserve"> jährliche Mietzinseinnahmen</t>
    </r>
  </si>
  <si>
    <t>Stauffe/Schätzle 6. Auflage (Tabelle Z3)</t>
  </si>
  <si>
    <t>Ewig</t>
  </si>
  <si>
    <t>Zinssatz = 3.50 %   Stauffe/Schätzle 6. Auflage (Tabelle Z7)</t>
  </si>
  <si>
    <t>Barwert einer Zeitrente</t>
  </si>
  <si>
    <t>Auf das längere Leben</t>
  </si>
  <si>
    <t>Zeitlich beschränkt</t>
  </si>
  <si>
    <r>
      <t>Zeitwertberechnung</t>
    </r>
    <r>
      <rPr>
        <b/>
        <sz val="8"/>
        <color indexed="63"/>
        <rFont val="Arial"/>
        <family val="2"/>
      </rPr>
      <t xml:space="preserve"> (Stauffer/Schätzle 6. Auflage Tabelle Z7)</t>
    </r>
  </si>
  <si>
    <r>
      <rPr>
        <b/>
        <sz val="10"/>
        <color indexed="63"/>
        <rFont val="Arial"/>
        <family val="2"/>
      </rPr>
      <t>Barwertberechnung</t>
    </r>
    <r>
      <rPr>
        <b/>
        <sz val="8"/>
        <color indexed="63"/>
        <rFont val="Arial"/>
        <family val="2"/>
      </rPr>
      <t xml:space="preserve">  (Stauffer/Schätzle 6. Auflage Tabelle M1X)</t>
    </r>
  </si>
  <si>
    <t>Dauer</t>
  </si>
  <si>
    <t>Jahre</t>
  </si>
  <si>
    <r>
      <t xml:space="preserve">Hypothekarzinsen </t>
    </r>
    <r>
      <rPr>
        <vertAlign val="superscript"/>
        <sz val="10"/>
        <rFont val="Arial"/>
        <family val="2"/>
      </rPr>
      <t>4</t>
    </r>
  </si>
  <si>
    <r>
      <t xml:space="preserve">Unterhaltspauschale </t>
    </r>
    <r>
      <rPr>
        <sz val="8"/>
        <rFont val="Arial"/>
        <family val="2"/>
      </rPr>
      <t>(20% des Eigenmietwertes)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</si>
  <si>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t>Wie lange soll die Dienstbarkeit befristet sein?</t>
  </si>
  <si>
    <t>Zeitliche Dauer der Dienstbarkeit</t>
  </si>
  <si>
    <t>Zinssatz = 3.50 %   Stauffe/Schätzle 6. Auflage (Tabelle M1xy)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</si>
</sst>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/\ mmmm\ yyyy;@"/>
    <numFmt numFmtId="171" formatCode="&quot; –&quot;_ * #,##0_ ;&quot; –&quot;_ * \-#,##0_ ;&quot; –&quot;_ * &quot;-&quot;??_ ;_ @_ "/>
    <numFmt numFmtId="172" formatCode="mmm\ yyyy"/>
    <numFmt numFmtId="173" formatCode="[$-807]dddd\,\ d\.\ mmmm\ yy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0.0"/>
    <numFmt numFmtId="179" formatCode="0.000"/>
    <numFmt numFmtId="180" formatCode="_ * #,##0.00000_ ;_ * \-#,##0.00000_ ;_ * &quot;-&quot;??_ ;_ @_ "/>
    <numFmt numFmtId="181" formatCode="_ * #,##0.000000_ ;_ * \-#,##0.000000_ ;_ * &quot;-&quot;??_ ;_ @_ "/>
    <numFmt numFmtId="182" formatCode="0.0%"/>
    <numFmt numFmtId="183" formatCode="_ * #,##0.0000000_ ;_ * \-#,##0.0000000_ ;_ * &quot;-&quot;??_ ;_ @_ "/>
    <numFmt numFmtId="184" formatCode="_ * #,##0.00000000_ ;_ * \-#,##0.00000000_ ;_ * &quot;-&quot;??_ ;_ @_ "/>
    <numFmt numFmtId="185" formatCode="0.0000"/>
    <numFmt numFmtId="186" formatCode="dd/mm/yy"/>
    <numFmt numFmtId="187" formatCode="_ * #,##0.0_ ;_ * \-#,##0.0_ ;_ * &quot;-&quot;?_ ;_ @_ "/>
    <numFmt numFmtId="188" formatCode="_ * #,##0.0000_ ;_ * \-#,##0.0000_ ;_ * &quot;-&quot;????_ ;_ @_ "/>
    <numFmt numFmtId="189" formatCode="0.0000_ ;\-0.0000\ 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#,##0.000"/>
    <numFmt numFmtId="195" formatCode="0.00000"/>
    <numFmt numFmtId="196" formatCode="_ * #,##0.00000_ ;_ * \-#,##0.00000_ ;_ * &quot;-&quot;?????_ ;_ @_ 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1"/>
      <name val="Calibri"/>
      <family val="2"/>
    </font>
    <font>
      <sz val="12"/>
      <name val="Arial"/>
      <family val="2"/>
    </font>
    <font>
      <b/>
      <sz val="22"/>
      <name val="Calibri"/>
      <family val="2"/>
    </font>
    <font>
      <sz val="22"/>
      <name val="Calibri"/>
      <family val="2"/>
    </font>
    <font>
      <sz val="22"/>
      <name val="Arial"/>
      <family val="2"/>
    </font>
    <font>
      <vertAlign val="superscript"/>
      <sz val="10"/>
      <name val="Arial"/>
      <family val="2"/>
    </font>
    <font>
      <b/>
      <sz val="8"/>
      <color indexed="63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62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9"/>
      <color indexed="10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i/>
      <sz val="8"/>
      <color theme="0"/>
      <name val="Arial"/>
      <family val="2"/>
    </font>
    <font>
      <sz val="9"/>
      <color theme="0"/>
      <name val="Arial"/>
      <family val="2"/>
    </font>
    <font>
      <b/>
      <sz val="8"/>
      <color theme="4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hair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75" fontId="0" fillId="0" borderId="0" xfId="48" applyNumberFormat="1" applyFont="1" applyBorder="1" applyAlignment="1">
      <alignment/>
    </xf>
    <xf numFmtId="0" fontId="0" fillId="0" borderId="0" xfId="0" applyAlignment="1">
      <alignment horizontal="center"/>
    </xf>
    <xf numFmtId="175" fontId="0" fillId="0" borderId="0" xfId="48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left"/>
    </xf>
    <xf numFmtId="1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43" fontId="0" fillId="0" borderId="0" xfId="48" applyNumberFormat="1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right"/>
    </xf>
    <xf numFmtId="41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41" fontId="0" fillId="0" borderId="0" xfId="48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0" xfId="0" applyFill="1" applyAlignment="1">
      <alignment horizontal="center"/>
    </xf>
    <xf numFmtId="175" fontId="0" fillId="0" borderId="0" xfId="48" applyNumberFormat="1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/>
    </xf>
    <xf numFmtId="175" fontId="2" fillId="0" borderId="0" xfId="48" applyNumberFormat="1" applyFont="1" applyFill="1" applyAlignment="1">
      <alignment/>
    </xf>
    <xf numFmtId="0" fontId="9" fillId="0" borderId="0" xfId="0" applyFont="1" applyAlignment="1">
      <alignment/>
    </xf>
    <xf numFmtId="14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12" fillId="0" borderId="0" xfId="0" applyFont="1" applyFill="1" applyAlignment="1">
      <alignment vertical="center"/>
    </xf>
    <xf numFmtId="41" fontId="0" fillId="0" borderId="0" xfId="0" applyNumberFormat="1" applyAlignment="1" applyProtection="1">
      <alignment/>
      <protection/>
    </xf>
    <xf numFmtId="41" fontId="0" fillId="0" borderId="0" xfId="48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1" fontId="0" fillId="0" borderId="0" xfId="0" applyNumberForma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2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Alignment="1" applyProtection="1">
      <alignment vertical="center"/>
      <protection/>
    </xf>
    <xf numFmtId="0" fontId="23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3" fontId="2" fillId="0" borderId="0" xfId="0" applyNumberFormat="1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Alignment="1">
      <alignment horizontal="left"/>
    </xf>
    <xf numFmtId="14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 vertical="top" wrapText="1"/>
      <protection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175" fontId="2" fillId="0" borderId="0" xfId="48" applyNumberFormat="1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2" fillId="0" borderId="0" xfId="0" applyNumberFormat="1" applyFont="1" applyAlignment="1">
      <alignment/>
    </xf>
    <xf numFmtId="14" fontId="0" fillId="34" borderId="0" xfId="0" applyNumberFormat="1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41" fontId="0" fillId="36" borderId="21" xfId="0" applyNumberFormat="1" applyFill="1" applyBorder="1" applyAlignment="1">
      <alignment/>
    </xf>
    <xf numFmtId="41" fontId="0" fillId="34" borderId="0" xfId="0" applyNumberFormat="1" applyFill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14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1" fontId="0" fillId="36" borderId="0" xfId="0" applyNumberFormat="1" applyFont="1" applyFill="1" applyAlignment="1">
      <alignment/>
    </xf>
    <xf numFmtId="41" fontId="0" fillId="36" borderId="0" xfId="0" applyNumberForma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67" fillId="0" borderId="0" xfId="0" applyNumberFormat="1" applyFont="1" applyFill="1" applyAlignment="1" applyProtection="1">
      <alignment horizontal="center"/>
      <protection locked="0"/>
    </xf>
    <xf numFmtId="19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7" fillId="0" borderId="0" xfId="0" applyFont="1" applyFill="1" applyAlignment="1" applyProtection="1">
      <alignment/>
      <protection locked="0"/>
    </xf>
    <xf numFmtId="0" fontId="69" fillId="0" borderId="0" xfId="0" applyFont="1" applyFill="1" applyAlignment="1">
      <alignment/>
    </xf>
    <xf numFmtId="0" fontId="67" fillId="0" borderId="0" xfId="0" applyFont="1" applyAlignment="1">
      <alignment/>
    </xf>
    <xf numFmtId="0" fontId="69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B5DA"/>
      <rgbColor rgb="000000FF"/>
      <rgbColor rgb="00FFFF00"/>
      <rgbColor rgb="00FF00FF"/>
      <rgbColor rgb="0000FFFF"/>
      <rgbColor rgb="00800000"/>
      <rgbColor rgb="00DFEAF5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2C5CE"/>
      <rgbColor rgb="00B3BCC5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C3D7EB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56</xdr:row>
      <xdr:rowOff>9525</xdr:rowOff>
    </xdr:from>
    <xdr:to>
      <xdr:col>29</xdr:col>
      <xdr:colOff>9525</xdr:colOff>
      <xdr:row>69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7000875"/>
          <a:ext cx="5848350" cy="2181225"/>
        </a:xfrm>
        <a:prstGeom prst="rect">
          <a:avLst/>
        </a:prstGeom>
        <a:solidFill>
          <a:srgbClr val="E3E3E3"/>
        </a:solidFill>
        <a:ln w="9525" cmpd="sng">
          <a:noFill/>
        </a:ln>
      </xdr:spPr>
      <xdr:txBody>
        <a:bodyPr vertOverflow="clip" wrap="square" lIns="64800" tIns="57600" rIns="72000" bIns="7200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Faktor nach Stauffer/Schätzle 6. Auflage Tafel M1X und Y vormals Tafel 1, 3.5 %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Barwertbestimmung Nutzungsrechte: Person mit höherem Faktor x Nutzungsrecht pro Jahr.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Für den Eigenmietwert ist grundsätzlich die neue steueramtliche Schätzung massgebend.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Unter den Begriff Nebenleistungen fallen unter anderem von der erwerbenden Person übernommene Leistungen, welche laut Zivilrecht vom Wohnrechtsnehmer/Nuetzniesser  zu tragen wären, wie z.B. Strom-, Wasser- und Heizungskosten.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enn die Übernahme des „grossen Unterhalts“ vorgesehen ist.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Hypothekarzinsen aufgrund letzter def. Veranlagung oder aufgrund aktueller Bankbelege.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Das Altersjahr wird gem. Praxis des Amt für Steuern auf das ganze Jahr aufgerundet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Gem. Stauffer/Schätzle wird in der Regel auf den näherliegenden Geburtstag entweder ab- oder aufgerundet.</a:t>
          </a:r>
        </a:p>
      </xdr:txBody>
    </xdr:sp>
    <xdr:clientData/>
  </xdr:twoCellAnchor>
  <xdr:twoCellAnchor>
    <xdr:from>
      <xdr:col>9</xdr:col>
      <xdr:colOff>133350</xdr:colOff>
      <xdr:row>52</xdr:row>
      <xdr:rowOff>66675</xdr:rowOff>
    </xdr:from>
    <xdr:to>
      <xdr:col>29</xdr:col>
      <xdr:colOff>9525</xdr:colOff>
      <xdr:row>53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6381750"/>
          <a:ext cx="3867150" cy="200025"/>
        </a:xfrm>
        <a:prstGeom prst="rect">
          <a:avLst/>
        </a:prstGeom>
        <a:solidFill>
          <a:srgbClr val="DFEAF5"/>
        </a:solidFill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Dieser Wert ist zu übertragen in Steuererklärung Ziffer C1 Seite 1
</a:t>
          </a:r>
        </a:p>
      </xdr:txBody>
    </xdr:sp>
    <xdr:clientData/>
  </xdr:twoCellAnchor>
  <xdr:twoCellAnchor>
    <xdr:from>
      <xdr:col>9</xdr:col>
      <xdr:colOff>123825</xdr:colOff>
      <xdr:row>41</xdr:row>
      <xdr:rowOff>47625</xdr:rowOff>
    </xdr:from>
    <xdr:to>
      <xdr:col>28</xdr:col>
      <xdr:colOff>561975</xdr:colOff>
      <xdr:row>42</xdr:row>
      <xdr:rowOff>66675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009775" y="5286375"/>
          <a:ext cx="3867150" cy="0"/>
        </a:xfrm>
        <a:prstGeom prst="rect">
          <a:avLst/>
        </a:prstGeom>
        <a:solidFill>
          <a:srgbClr val="DFEAF5"/>
        </a:solidFill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Dieser Wert ist zu übertragen in Steuererklärung Ziffer C1 Seite 1
</a:t>
          </a:r>
        </a:p>
      </xdr:txBody>
    </xdr:sp>
    <xdr:clientData/>
  </xdr:twoCellAnchor>
  <xdr:twoCellAnchor>
    <xdr:from>
      <xdr:col>28</xdr:col>
      <xdr:colOff>171450</xdr:colOff>
      <xdr:row>51</xdr:row>
      <xdr:rowOff>28575</xdr:rowOff>
    </xdr:from>
    <xdr:to>
      <xdr:col>28</xdr:col>
      <xdr:colOff>400050</xdr:colOff>
      <xdr:row>52</xdr:row>
      <xdr:rowOff>28575</xdr:rowOff>
    </xdr:to>
    <xdr:sp>
      <xdr:nvSpPr>
        <xdr:cNvPr id="4" name="Eingekerbter Richtungspfeil 14"/>
        <xdr:cNvSpPr>
          <a:spLocks/>
        </xdr:cNvSpPr>
      </xdr:nvSpPr>
      <xdr:spPr>
        <a:xfrm rot="5400000" flipH="1" flipV="1">
          <a:off x="5486400" y="6181725"/>
          <a:ext cx="228600" cy="161925"/>
        </a:xfrm>
        <a:prstGeom prst="chevron">
          <a:avLst>
            <a:gd name="adj" fmla="val 0"/>
          </a:avLst>
        </a:prstGeom>
        <a:solidFill>
          <a:srgbClr val="B9CD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209550</xdr:colOff>
      <xdr:row>40</xdr:row>
      <xdr:rowOff>19050</xdr:rowOff>
    </xdr:from>
    <xdr:to>
      <xdr:col>28</xdr:col>
      <xdr:colOff>457200</xdr:colOff>
      <xdr:row>41</xdr:row>
      <xdr:rowOff>38100</xdr:rowOff>
    </xdr:to>
    <xdr:sp>
      <xdr:nvSpPr>
        <xdr:cNvPr id="5" name="Eingekerbter Richtungspfeil 14"/>
        <xdr:cNvSpPr>
          <a:spLocks/>
        </xdr:cNvSpPr>
      </xdr:nvSpPr>
      <xdr:spPr>
        <a:xfrm rot="5400000" flipH="1" flipV="1">
          <a:off x="5524500" y="5286375"/>
          <a:ext cx="247650" cy="0"/>
        </a:xfrm>
        <a:prstGeom prst="chevron">
          <a:avLst>
            <a:gd name="adj" fmla="val -2147483648"/>
          </a:avLst>
        </a:prstGeom>
        <a:solidFill>
          <a:srgbClr val="B9CD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indexed="57"/>
  </sheetPr>
  <dimension ref="A1:AI68"/>
  <sheetViews>
    <sheetView showGridLines="0" showRowColHeaders="0" tabSelected="1" zoomScalePageLayoutView="0" workbookViewId="0" topLeftCell="A1">
      <selection activeCell="Q6" sqref="Q6:U6"/>
    </sheetView>
  </sheetViews>
  <sheetFormatPr defaultColWidth="11.421875" defaultRowHeight="12.75"/>
  <cols>
    <col min="1" max="1" width="2.7109375" style="0" customWidth="1"/>
    <col min="2" max="2" width="5.57421875" style="0" customWidth="1"/>
    <col min="3" max="3" width="4.00390625" style="0" customWidth="1"/>
    <col min="4" max="4" width="3.140625" style="0" customWidth="1"/>
    <col min="5" max="5" width="2.28125" style="0" customWidth="1"/>
    <col min="6" max="6" width="0.85546875" style="0" customWidth="1"/>
    <col min="7" max="7" width="4.00390625" style="0" customWidth="1"/>
    <col min="8" max="8" width="5.140625" style="0" customWidth="1"/>
    <col min="9" max="9" width="0.5625" style="0" customWidth="1"/>
    <col min="10" max="10" width="3.00390625" style="0" customWidth="1"/>
    <col min="11" max="11" width="4.421875" style="0" customWidth="1"/>
    <col min="12" max="12" width="0.42578125" style="0" customWidth="1"/>
    <col min="13" max="13" width="3.421875" style="0" customWidth="1"/>
    <col min="14" max="14" width="0.42578125" style="0" customWidth="1"/>
    <col min="15" max="15" width="3.28125" style="0" customWidth="1"/>
    <col min="16" max="16" width="6.140625" style="0" customWidth="1"/>
    <col min="17" max="17" width="2.7109375" style="0" customWidth="1"/>
    <col min="18" max="18" width="0.42578125" style="0" customWidth="1"/>
    <col min="19" max="19" width="4.421875" style="0" customWidth="1"/>
    <col min="20" max="20" width="3.57421875" style="0" customWidth="1"/>
    <col min="21" max="21" width="2.8515625" style="0" customWidth="1"/>
    <col min="22" max="22" width="3.00390625" style="0" customWidth="1"/>
    <col min="23" max="23" width="0.42578125" style="0" customWidth="1"/>
    <col min="24" max="24" width="3.140625" style="0" customWidth="1"/>
    <col min="25" max="25" width="4.8515625" style="0" customWidth="1"/>
    <col min="26" max="26" width="2.8515625" style="0" customWidth="1"/>
    <col min="27" max="27" width="0.5625" style="0" customWidth="1"/>
    <col min="28" max="28" width="1.421875" style="0" customWidth="1"/>
    <col min="29" max="29" width="8.421875" style="0" customWidth="1"/>
    <col min="30" max="30" width="0.5625" style="0" customWidth="1"/>
    <col min="31" max="31" width="3.28125" style="0" customWidth="1"/>
    <col min="32" max="32" width="2.28125" style="0" customWidth="1"/>
    <col min="33" max="33" width="3.7109375" style="0" customWidth="1"/>
    <col min="34" max="34" width="5.57421875" style="0" customWidth="1"/>
  </cols>
  <sheetData>
    <row r="1" spans="1:24" s="2" customFormat="1" ht="22.5" customHeight="1">
      <c r="A1" s="99"/>
      <c r="H1" s="75" t="s">
        <v>21</v>
      </c>
      <c r="I1" s="7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7"/>
      <c r="V1" s="3"/>
      <c r="W1" s="3"/>
      <c r="X1" s="3"/>
    </row>
    <row r="2" spans="1:32" s="1" customFormat="1" ht="58.5" customHeight="1">
      <c r="A2" s="77"/>
      <c r="B2" s="4"/>
      <c r="C2" s="4"/>
      <c r="D2" s="4"/>
      <c r="H2" s="114" t="s">
        <v>22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6"/>
      <c r="Z2" s="116"/>
      <c r="AA2" s="116"/>
      <c r="AB2" s="116"/>
      <c r="AC2" s="116"/>
      <c r="AD2" s="116"/>
      <c r="AE2" s="116"/>
      <c r="AF2" s="116"/>
    </row>
    <row r="3" spans="21:30" s="1" customFormat="1" ht="13.5" customHeight="1">
      <c r="U3" s="5"/>
      <c r="AD3" s="5"/>
    </row>
    <row r="4" spans="1:33" s="1" customFormat="1" ht="2.25" customHeight="1">
      <c r="A4" s="11"/>
      <c r="B4" s="11"/>
      <c r="C4" s="11"/>
      <c r="D4" s="11"/>
      <c r="E4" s="10"/>
      <c r="F4" s="10"/>
      <c r="G4" s="9"/>
      <c r="H4" s="9"/>
      <c r="I4" s="12"/>
      <c r="J4" s="12"/>
      <c r="K4" s="12"/>
      <c r="L4" s="12"/>
      <c r="M4" s="6"/>
      <c r="N4" s="6"/>
      <c r="O4" s="6"/>
      <c r="P4" s="6"/>
      <c r="Q4" s="6"/>
      <c r="R4" s="6"/>
      <c r="S4" s="10"/>
      <c r="T4" s="10"/>
      <c r="U4" s="8"/>
      <c r="V4" s="12"/>
      <c r="W4" s="12"/>
      <c r="X4" s="12"/>
      <c r="Y4" s="6"/>
      <c r="Z4" s="6"/>
      <c r="AA4" s="6"/>
      <c r="AB4" s="6"/>
      <c r="AC4" s="10"/>
      <c r="AD4" s="8"/>
      <c r="AE4" s="12"/>
      <c r="AF4" s="12"/>
      <c r="AG4" s="12"/>
    </row>
    <row r="6" spans="1:25" ht="12.75">
      <c r="A6" s="52">
        <v>1</v>
      </c>
      <c r="B6" s="49" t="s">
        <v>19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131">
        <v>42005</v>
      </c>
      <c r="R6" s="131"/>
      <c r="S6" s="132"/>
      <c r="T6" s="132"/>
      <c r="U6" s="132"/>
      <c r="V6" s="50"/>
      <c r="X6" s="50"/>
      <c r="Y6" s="49"/>
    </row>
    <row r="7" spans="3:25" s="85" customFormat="1" ht="2.25" customHeight="1"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108"/>
      <c r="R7" s="108"/>
      <c r="S7" s="109"/>
      <c r="T7" s="109"/>
      <c r="U7" s="109"/>
      <c r="V7" s="110"/>
      <c r="X7" s="110"/>
      <c r="Y7" s="83"/>
    </row>
    <row r="8" spans="1:29" s="85" customFormat="1" ht="12.75">
      <c r="A8" s="111">
        <v>2</v>
      </c>
      <c r="B8" s="112" t="s">
        <v>45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140">
        <v>1</v>
      </c>
      <c r="R8" s="122"/>
      <c r="S8" s="122"/>
      <c r="T8" s="122"/>
      <c r="U8" s="122"/>
      <c r="V8" s="122"/>
      <c r="W8" s="122"/>
      <c r="X8" s="122"/>
      <c r="Y8" s="146" t="s">
        <v>36</v>
      </c>
      <c r="Z8" s="147"/>
      <c r="AA8" s="147"/>
      <c r="AB8" s="147"/>
      <c r="AC8" s="147"/>
    </row>
    <row r="9" spans="1:29" s="85" customFormat="1" ht="13.5" customHeight="1">
      <c r="A9" s="111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08"/>
      <c r="R9" s="108"/>
      <c r="S9" s="109"/>
      <c r="T9" s="109"/>
      <c r="U9" s="109"/>
      <c r="V9" s="110"/>
      <c r="X9" s="110"/>
      <c r="Y9" s="146" t="s">
        <v>37</v>
      </c>
      <c r="Z9" s="147"/>
      <c r="AA9" s="147"/>
      <c r="AB9" s="147"/>
      <c r="AC9" s="147"/>
    </row>
    <row r="10" spans="1:29" ht="14.25" customHeight="1" hidden="1">
      <c r="A10" s="52">
        <v>3</v>
      </c>
      <c r="B10" s="49" t="s">
        <v>44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125">
        <v>40</v>
      </c>
      <c r="R10" s="125"/>
      <c r="S10" s="125"/>
      <c r="T10" s="98"/>
      <c r="U10" s="101" t="s">
        <v>41</v>
      </c>
      <c r="V10" s="50"/>
      <c r="X10" s="50"/>
      <c r="Y10" s="82"/>
      <c r="Z10" s="82"/>
      <c r="AA10" s="82"/>
      <c r="AB10" s="82"/>
      <c r="AC10" s="82"/>
    </row>
    <row r="11" spans="1:29" ht="2.25" customHeight="1">
      <c r="A11" s="52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83"/>
      <c r="R11" s="83"/>
      <c r="S11" s="49"/>
      <c r="T11" s="49"/>
      <c r="U11" s="49"/>
      <c r="V11" s="49"/>
      <c r="W11" s="49"/>
      <c r="X11" s="49"/>
      <c r="Y11" s="105"/>
      <c r="Z11" s="82"/>
      <c r="AA11" s="82"/>
      <c r="AB11" s="82"/>
      <c r="AC11" s="82"/>
    </row>
    <row r="12" spans="1:29" ht="12.75">
      <c r="A12" s="52">
        <v>4</v>
      </c>
      <c r="B12" s="49" t="s">
        <v>16</v>
      </c>
      <c r="C12" s="49"/>
      <c r="D12" s="49"/>
      <c r="E12" s="49"/>
      <c r="F12" s="49"/>
      <c r="G12" s="49"/>
      <c r="H12" s="72"/>
      <c r="I12" s="49"/>
      <c r="J12" s="49"/>
      <c r="K12" s="49"/>
      <c r="L12" s="49"/>
      <c r="M12" s="50"/>
      <c r="N12" s="50"/>
      <c r="Q12" s="137">
        <v>2</v>
      </c>
      <c r="R12" s="138"/>
      <c r="S12" s="139"/>
      <c r="T12" s="139"/>
      <c r="U12" s="139"/>
      <c r="Y12" s="105"/>
      <c r="Z12" s="82"/>
      <c r="AA12" s="82"/>
      <c r="AB12" s="82"/>
      <c r="AC12" s="82"/>
    </row>
    <row r="13" spans="1:29" s="48" customFormat="1" ht="2.25" customHeight="1">
      <c r="A13" s="5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Q13" s="84"/>
      <c r="R13" s="84"/>
      <c r="S13" s="50"/>
      <c r="U13" s="50"/>
      <c r="Y13" s="106"/>
      <c r="Z13" s="81"/>
      <c r="AA13" s="81"/>
      <c r="AB13" s="81"/>
      <c r="AC13" s="81"/>
    </row>
    <row r="14" spans="1:29" ht="12.75">
      <c r="A14" s="52">
        <v>5</v>
      </c>
      <c r="B14" s="80" t="s">
        <v>28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126"/>
      <c r="R14" s="127"/>
      <c r="S14" s="49"/>
      <c r="T14" s="49"/>
      <c r="U14" s="49"/>
      <c r="V14" s="49"/>
      <c r="W14" s="49"/>
      <c r="X14" s="49"/>
      <c r="Y14" s="144" t="s">
        <v>25</v>
      </c>
      <c r="Z14" s="145"/>
      <c r="AA14" s="145"/>
      <c r="AB14" s="145"/>
      <c r="AC14" s="145"/>
    </row>
    <row r="15" spans="1:29" ht="12.75">
      <c r="A15" s="52"/>
      <c r="B15" s="50" t="s">
        <v>30</v>
      </c>
      <c r="Q15" s="143">
        <v>1</v>
      </c>
      <c r="R15" s="122"/>
      <c r="S15" s="122"/>
      <c r="T15" s="113"/>
      <c r="U15" s="113"/>
      <c r="V15" s="81" t="s">
        <v>26</v>
      </c>
      <c r="Y15" s="81" t="s">
        <v>24</v>
      </c>
      <c r="Z15" s="82"/>
      <c r="AA15" s="82"/>
      <c r="AB15" s="82"/>
      <c r="AC15" s="82"/>
    </row>
    <row r="16" spans="1:22" ht="12.75">
      <c r="A16" s="52"/>
      <c r="V16" s="81" t="s">
        <v>27</v>
      </c>
    </row>
    <row r="17" spans="1:2" ht="12.75">
      <c r="A17" s="107" t="s">
        <v>2</v>
      </c>
      <c r="B17" s="51" t="s">
        <v>17</v>
      </c>
    </row>
    <row r="18" spans="1:25" ht="9.75" customHeight="1">
      <c r="A18" s="53"/>
      <c r="F18" s="15"/>
      <c r="G18" s="15"/>
      <c r="H18" s="15"/>
      <c r="I18" s="16"/>
      <c r="J18" s="15"/>
      <c r="T18" s="14"/>
      <c r="Y18" s="82"/>
    </row>
    <row r="19" spans="1:21" ht="14.25">
      <c r="A19" s="52">
        <v>1</v>
      </c>
      <c r="B19" t="s">
        <v>23</v>
      </c>
      <c r="F19" s="15"/>
      <c r="G19" s="15"/>
      <c r="H19" s="15"/>
      <c r="I19" s="15"/>
      <c r="J19" s="15"/>
      <c r="Q19" s="129"/>
      <c r="R19" s="129"/>
      <c r="S19" s="129"/>
      <c r="T19" s="129"/>
      <c r="U19" s="129"/>
    </row>
    <row r="20" spans="1:21" ht="2.25" customHeight="1">
      <c r="A20" s="52"/>
      <c r="F20" s="15"/>
      <c r="G20" s="15"/>
      <c r="H20" s="15"/>
      <c r="I20" s="15"/>
      <c r="J20" s="15"/>
      <c r="Q20" s="56"/>
      <c r="R20" s="56"/>
      <c r="S20" s="56"/>
      <c r="T20" s="56"/>
      <c r="U20" s="56"/>
    </row>
    <row r="21" spans="1:21" ht="12.75">
      <c r="A21" s="52">
        <v>2</v>
      </c>
      <c r="B21" s="135" t="s">
        <v>31</v>
      </c>
      <c r="C21" s="136"/>
      <c r="D21" s="136"/>
      <c r="E21" s="136"/>
      <c r="F21" s="136"/>
      <c r="G21" s="136"/>
      <c r="H21" s="136"/>
      <c r="I21" s="136"/>
      <c r="J21" s="136"/>
      <c r="K21" s="118"/>
      <c r="L21" s="118"/>
      <c r="M21" s="118"/>
      <c r="N21" s="118"/>
      <c r="O21" s="118"/>
      <c r="P21" s="55"/>
      <c r="Q21" s="129"/>
      <c r="R21" s="129"/>
      <c r="S21" s="130"/>
      <c r="T21" s="130"/>
      <c r="U21" s="130"/>
    </row>
    <row r="22" spans="1:21" ht="2.25" customHeight="1">
      <c r="A22" s="52"/>
      <c r="F22" s="15"/>
      <c r="G22" s="15"/>
      <c r="H22" s="15"/>
      <c r="I22" s="15"/>
      <c r="J22" s="15"/>
      <c r="P22" s="55"/>
      <c r="Q22" s="57"/>
      <c r="R22" s="57"/>
      <c r="S22" s="78"/>
      <c r="T22" s="79"/>
      <c r="U22" s="57"/>
    </row>
    <row r="23" spans="1:21" ht="14.25">
      <c r="A23" s="52">
        <v>4</v>
      </c>
      <c r="B23" s="135" t="s">
        <v>29</v>
      </c>
      <c r="C23" s="136"/>
      <c r="D23" s="136"/>
      <c r="E23" s="136"/>
      <c r="F23" s="136"/>
      <c r="G23" s="136"/>
      <c r="H23" s="136"/>
      <c r="I23" s="136"/>
      <c r="J23" s="136"/>
      <c r="P23" s="55" t="s">
        <v>3</v>
      </c>
      <c r="Q23" s="129"/>
      <c r="R23" s="129"/>
      <c r="S23" s="130"/>
      <c r="T23" s="130"/>
      <c r="U23" s="130"/>
    </row>
    <row r="24" spans="1:21" ht="2.25" customHeight="1">
      <c r="A24" s="52"/>
      <c r="F24" s="15"/>
      <c r="G24" s="15"/>
      <c r="H24" s="15"/>
      <c r="I24" s="15"/>
      <c r="J24" s="15"/>
      <c r="P24" s="55"/>
      <c r="Q24" s="57"/>
      <c r="R24" s="57"/>
      <c r="S24" s="57"/>
      <c r="T24" s="58"/>
      <c r="U24" s="57"/>
    </row>
    <row r="25" spans="1:21" ht="12.75">
      <c r="A25" s="52">
        <v>5</v>
      </c>
      <c r="B25" s="125"/>
      <c r="C25" s="122"/>
      <c r="D25" s="122"/>
      <c r="E25" s="122"/>
      <c r="F25" s="122"/>
      <c r="G25" s="122"/>
      <c r="H25" s="122"/>
      <c r="I25" s="122"/>
      <c r="J25" s="122"/>
      <c r="P25" s="55" t="s">
        <v>3</v>
      </c>
      <c r="Q25" s="129"/>
      <c r="R25" s="129"/>
      <c r="S25" s="130"/>
      <c r="T25" s="130"/>
      <c r="U25" s="130"/>
    </row>
    <row r="26" spans="1:21" ht="4.5" customHeight="1">
      <c r="A26" s="52"/>
      <c r="F26" s="15"/>
      <c r="G26" s="15"/>
      <c r="H26" s="15"/>
      <c r="I26" s="15"/>
      <c r="J26" s="15"/>
      <c r="P26" s="55"/>
      <c r="Q26" s="57"/>
      <c r="R26" s="57"/>
      <c r="S26" s="57"/>
      <c r="T26" s="58"/>
      <c r="U26" s="57"/>
    </row>
    <row r="27" spans="1:21" ht="12.75">
      <c r="A27" s="52">
        <v>6</v>
      </c>
      <c r="B27" s="65" t="s">
        <v>20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4"/>
      <c r="Q27" s="128">
        <f>Q19+Q21+Q23+Q25</f>
        <v>0</v>
      </c>
      <c r="R27" s="128"/>
      <c r="S27" s="128"/>
      <c r="T27" s="128"/>
      <c r="U27" s="128"/>
    </row>
    <row r="28" spans="1:21" ht="12.75">
      <c r="A28" s="52"/>
      <c r="F28" s="15"/>
      <c r="G28" s="15"/>
      <c r="H28" s="15"/>
      <c r="I28" s="15"/>
      <c r="J28" s="15"/>
      <c r="P28" s="55"/>
      <c r="Q28" s="57"/>
      <c r="R28" s="57"/>
      <c r="S28" s="57"/>
      <c r="T28" s="58"/>
      <c r="U28" s="57"/>
    </row>
    <row r="29" spans="1:24" ht="14.25">
      <c r="A29" s="52">
        <v>7</v>
      </c>
      <c r="B29" s="80" t="s">
        <v>43</v>
      </c>
      <c r="F29" s="15"/>
      <c r="G29" s="15"/>
      <c r="H29" s="15"/>
      <c r="I29" s="15"/>
      <c r="J29" s="15"/>
      <c r="P29" s="55" t="s">
        <v>1</v>
      </c>
      <c r="Q29" s="133">
        <f>IF(Q12=2,Q27*0.2,0)</f>
        <v>0</v>
      </c>
      <c r="R29" s="134"/>
      <c r="S29" s="134"/>
      <c r="T29" s="134"/>
      <c r="U29" s="134"/>
      <c r="X29" s="61"/>
    </row>
    <row r="30" spans="1:21" ht="2.25" customHeight="1">
      <c r="A30" s="52"/>
      <c r="F30" s="15"/>
      <c r="G30" s="15"/>
      <c r="H30" s="15"/>
      <c r="I30" s="15"/>
      <c r="J30" s="15"/>
      <c r="P30" s="55"/>
      <c r="Q30" s="78"/>
      <c r="R30" s="78"/>
      <c r="S30" s="78"/>
      <c r="T30" s="79"/>
      <c r="U30" s="78"/>
    </row>
    <row r="31" spans="1:24" ht="14.25">
      <c r="A31" s="52">
        <v>8</v>
      </c>
      <c r="B31" s="80" t="s">
        <v>42</v>
      </c>
      <c r="F31" s="15"/>
      <c r="G31" s="15"/>
      <c r="H31" s="15"/>
      <c r="I31" s="15"/>
      <c r="J31" s="15"/>
      <c r="P31" s="55" t="s">
        <v>1</v>
      </c>
      <c r="Q31" s="129"/>
      <c r="R31" s="129"/>
      <c r="S31" s="130"/>
      <c r="T31" s="130"/>
      <c r="U31" s="130"/>
      <c r="X31" s="61"/>
    </row>
    <row r="32" spans="1:24" ht="2.25" customHeight="1">
      <c r="A32" s="52"/>
      <c r="F32" s="15"/>
      <c r="G32" s="15"/>
      <c r="H32" s="15"/>
      <c r="I32" s="15"/>
      <c r="J32" s="15"/>
      <c r="M32" s="85"/>
      <c r="N32" s="85"/>
      <c r="O32" s="86"/>
      <c r="P32" s="86"/>
      <c r="Q32" s="86"/>
      <c r="R32" s="86"/>
      <c r="S32" s="86"/>
      <c r="T32" s="86"/>
      <c r="U32" s="86"/>
      <c r="V32" s="85"/>
      <c r="W32" s="85"/>
      <c r="X32" s="87"/>
    </row>
    <row r="33" spans="1:24" ht="12.75">
      <c r="A33" s="52">
        <v>9</v>
      </c>
      <c r="B33" s="125"/>
      <c r="C33" s="122"/>
      <c r="D33" s="122"/>
      <c r="E33" s="122"/>
      <c r="F33" s="122"/>
      <c r="G33" s="122"/>
      <c r="H33" s="122"/>
      <c r="I33" s="122"/>
      <c r="J33" s="122"/>
      <c r="P33" s="55"/>
      <c r="Q33" s="129"/>
      <c r="R33" s="129"/>
      <c r="S33" s="130"/>
      <c r="T33" s="130"/>
      <c r="U33" s="130"/>
      <c r="X33" s="61"/>
    </row>
    <row r="34" spans="1:21" ht="12.75" customHeight="1">
      <c r="A34" s="52"/>
      <c r="D34" s="15"/>
      <c r="F34" s="15"/>
      <c r="G34" s="15"/>
      <c r="H34" s="15"/>
      <c r="I34" s="15"/>
      <c r="J34" s="15"/>
      <c r="Q34" s="57"/>
      <c r="R34" s="57"/>
      <c r="S34" s="57"/>
      <c r="T34" s="57"/>
      <c r="U34" s="57"/>
    </row>
    <row r="35" spans="1:21" ht="12.75">
      <c r="A35" s="54">
        <v>10</v>
      </c>
      <c r="B35" s="62" t="s">
        <v>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28">
        <f>Q27-Q29-Q31-Q33</f>
        <v>0</v>
      </c>
      <c r="R35" s="128"/>
      <c r="S35" s="128"/>
      <c r="T35" s="128"/>
      <c r="U35" s="128"/>
    </row>
    <row r="38" spans="25:29" ht="12.75" hidden="1">
      <c r="Y38" s="60" t="s">
        <v>9</v>
      </c>
      <c r="AC38" s="69" t="s">
        <v>18</v>
      </c>
    </row>
    <row r="39" spans="25:29" ht="2.25" customHeight="1" hidden="1">
      <c r="Y39" s="60"/>
      <c r="AC39" s="69"/>
    </row>
    <row r="40" spans="1:30" ht="12.75" hidden="1">
      <c r="A40" s="107" t="s">
        <v>0</v>
      </c>
      <c r="B40" s="51" t="s">
        <v>38</v>
      </c>
      <c r="X40" s="141">
        <f>VLOOKUP(Q10,AH59:AI66,2,FALSE)</f>
        <v>21.757801</v>
      </c>
      <c r="Y40" s="142"/>
      <c r="Z40" s="142"/>
      <c r="AA40" s="123">
        <f>Q35*X40</f>
        <v>0</v>
      </c>
      <c r="AB40" s="123"/>
      <c r="AC40" s="123"/>
      <c r="AD40" s="103"/>
    </row>
    <row r="41" ht="12.75" hidden="1"/>
    <row r="42" ht="12.75" hidden="1"/>
    <row r="43" ht="12.75" hidden="1"/>
    <row r="44" ht="12.75" hidden="1"/>
    <row r="45" spans="1:2" ht="12.75">
      <c r="A45" s="107" t="s">
        <v>0</v>
      </c>
      <c r="B45" s="100" t="s">
        <v>39</v>
      </c>
    </row>
    <row r="47" spans="2:30" ht="12.75">
      <c r="B47" s="60" t="s">
        <v>5</v>
      </c>
      <c r="O47" s="60" t="s">
        <v>6</v>
      </c>
      <c r="P47" s="47"/>
      <c r="Q47" s="47"/>
      <c r="R47" s="47"/>
      <c r="T47" s="68" t="s">
        <v>7</v>
      </c>
      <c r="W47" s="68" t="s">
        <v>8</v>
      </c>
      <c r="Y47" s="60" t="s">
        <v>9</v>
      </c>
      <c r="AC47" s="69" t="s">
        <v>18</v>
      </c>
      <c r="AD47" s="13"/>
    </row>
    <row r="48" ht="2.25" customHeight="1"/>
    <row r="49" spans="2:30" ht="12.75">
      <c r="B49" s="125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47"/>
      <c r="O49" s="121" t="s">
        <v>10</v>
      </c>
      <c r="P49" s="122"/>
      <c r="Q49" s="122"/>
      <c r="R49" s="47"/>
      <c r="S49" s="124"/>
      <c r="T49" s="125"/>
      <c r="U49" s="125"/>
      <c r="V49" s="117">
        <f>YEAR(Q6)-YEAR(S49)</f>
        <v>115</v>
      </c>
      <c r="W49" s="118"/>
      <c r="X49" s="118"/>
      <c r="Y49" s="18">
        <f>IF(O49="Mann",VLOOKUP(V49,'M1XY Lebenlänglich'!A4:C104,2,2),VLOOKUP(V49,'M1XY Lebenlänglich'!A4:C104,3,3))</f>
        <v>3.18</v>
      </c>
      <c r="AA49" s="119">
        <f>IF(Y49&gt;Y51,Y49*Q35,0)</f>
        <v>0</v>
      </c>
      <c r="AB49" s="120"/>
      <c r="AC49" s="120"/>
      <c r="AD49" s="19"/>
    </row>
    <row r="50" spans="2:30" s="48" customFormat="1" ht="2.25" customHeight="1">
      <c r="B50" s="4"/>
      <c r="C50" s="4"/>
      <c r="D50" s="1"/>
      <c r="E50" s="1"/>
      <c r="F50" s="1"/>
      <c r="G50" s="1"/>
      <c r="H50" s="1"/>
      <c r="O50" s="1"/>
      <c r="P50" s="1"/>
      <c r="Q50" s="1"/>
      <c r="R50" s="1"/>
      <c r="S50" s="73"/>
      <c r="T50" s="1"/>
      <c r="U50" s="1"/>
      <c r="V50" s="74"/>
      <c r="W50" s="1"/>
      <c r="X50" s="1"/>
      <c r="Y50" s="66"/>
      <c r="AA50" s="70"/>
      <c r="AB50" s="70"/>
      <c r="AC50" s="71"/>
      <c r="AD50" s="67"/>
    </row>
    <row r="51" spans="2:30" ht="12.75">
      <c r="B51" s="125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47"/>
      <c r="O51" s="121" t="s">
        <v>11</v>
      </c>
      <c r="P51" s="122"/>
      <c r="Q51" s="122"/>
      <c r="R51" s="47"/>
      <c r="S51" s="124"/>
      <c r="T51" s="125"/>
      <c r="U51" s="125"/>
      <c r="V51" s="117">
        <f>YEAR(Q6)-YEAR(S51)</f>
        <v>115</v>
      </c>
      <c r="W51" s="118"/>
      <c r="X51" s="118"/>
      <c r="Y51" s="18">
        <f>IF(O51="Mann",VLOOKUP(V51,'M1XY Lebenlänglich'!A5:C105,2,2),VLOOKUP(V51,'M1XY Lebenlänglich'!A5:C105,3,3))</f>
        <v>3.42</v>
      </c>
      <c r="AA51" s="119">
        <f>IF(Y51&gt;=Y49,Y51*Q35,0)</f>
        <v>0</v>
      </c>
      <c r="AB51" s="120"/>
      <c r="AC51" s="120"/>
      <c r="AD51" s="17"/>
    </row>
    <row r="52" ht="12.75">
      <c r="AD52" s="17"/>
    </row>
    <row r="53" ht="14.25" customHeight="1"/>
    <row r="54" ht="13.5" customHeight="1"/>
    <row r="59" spans="2:35" ht="13.5" customHeight="1">
      <c r="B59" s="18" t="s">
        <v>10</v>
      </c>
      <c r="AG59" s="104">
        <v>1</v>
      </c>
      <c r="AH59" s="82">
        <v>5</v>
      </c>
      <c r="AI59" s="82">
        <f>'Z7 Zeitrente'!C9</f>
        <v>4.6002</v>
      </c>
    </row>
    <row r="60" spans="2:35" ht="15" customHeight="1">
      <c r="B60" s="18" t="s">
        <v>11</v>
      </c>
      <c r="AG60" s="104">
        <v>2</v>
      </c>
      <c r="AH60" s="82">
        <v>10</v>
      </c>
      <c r="AI60" s="82">
        <f>'Z7 Zeitrente'!C14</f>
        <v>8.473446</v>
      </c>
    </row>
    <row r="61" spans="33:35" ht="12.75">
      <c r="AG61" s="104">
        <v>3</v>
      </c>
      <c r="AH61" s="82">
        <v>15</v>
      </c>
      <c r="AI61" s="82">
        <f>'Z7 Zeitrente'!C19</f>
        <v>11.734614</v>
      </c>
    </row>
    <row r="62" spans="33:35" ht="12.75">
      <c r="AG62" s="104">
        <v>4</v>
      </c>
      <c r="AH62" s="82">
        <v>20</v>
      </c>
      <c r="AI62" s="82">
        <f>'Z7 Zeitrente'!C24</f>
        <v>14.480431</v>
      </c>
    </row>
    <row r="63" spans="33:35" ht="12.75">
      <c r="AG63" s="104">
        <v>5</v>
      </c>
      <c r="AH63" s="82">
        <v>25</v>
      </c>
      <c r="AI63" s="82">
        <f>'Z7 Zeitrente'!C29</f>
        <v>16.792334</v>
      </c>
    </row>
    <row r="64" spans="33:35" ht="16.5" customHeight="1">
      <c r="AG64" s="104">
        <v>6</v>
      </c>
      <c r="AH64" s="82">
        <v>30</v>
      </c>
      <c r="AI64" s="82">
        <f>'Z7 Zeitrente'!C34</f>
        <v>18.738895</v>
      </c>
    </row>
    <row r="65" spans="33:35" ht="12.75">
      <c r="AG65" s="104">
        <v>7</v>
      </c>
      <c r="AH65" s="82">
        <v>35</v>
      </c>
      <c r="AI65" s="82">
        <f>'Z7 Zeitrente'!C39</f>
        <v>20.377847</v>
      </c>
    </row>
    <row r="66" spans="33:35" ht="12.75">
      <c r="AG66" s="104">
        <v>8</v>
      </c>
      <c r="AH66" s="82">
        <v>40</v>
      </c>
      <c r="AI66" s="82">
        <f>'Z7 Zeitrente'!C44</f>
        <v>21.757801</v>
      </c>
    </row>
    <row r="67" ht="12.75">
      <c r="AG67" s="102"/>
    </row>
    <row r="68" ht="12.75">
      <c r="AG68" s="102"/>
    </row>
  </sheetData>
  <sheetProtection password="CAFD" sheet="1" formatRows="0" selectLockedCells="1" autoFilter="0"/>
  <mergeCells count="35">
    <mergeCell ref="Q10:S10"/>
    <mergeCell ref="X40:Z40"/>
    <mergeCell ref="Q15:S15"/>
    <mergeCell ref="Y14:AC14"/>
    <mergeCell ref="Y8:AC8"/>
    <mergeCell ref="Y9:AC9"/>
    <mergeCell ref="Q6:U6"/>
    <mergeCell ref="Q29:U29"/>
    <mergeCell ref="B33:J33"/>
    <mergeCell ref="Q33:U33"/>
    <mergeCell ref="B23:J23"/>
    <mergeCell ref="S49:U49"/>
    <mergeCell ref="Q23:U23"/>
    <mergeCell ref="Q12:U12"/>
    <mergeCell ref="B21:O21"/>
    <mergeCell ref="Q8:X8"/>
    <mergeCell ref="B51:M51"/>
    <mergeCell ref="Q27:U27"/>
    <mergeCell ref="Q21:U21"/>
    <mergeCell ref="Q19:U19"/>
    <mergeCell ref="B25:J25"/>
    <mergeCell ref="V49:X49"/>
    <mergeCell ref="Q35:U35"/>
    <mergeCell ref="Q31:U31"/>
    <mergeCell ref="Q25:U25"/>
    <mergeCell ref="H2:AF2"/>
    <mergeCell ref="V51:X51"/>
    <mergeCell ref="AA49:AC49"/>
    <mergeCell ref="AA51:AC51"/>
    <mergeCell ref="O49:Q49"/>
    <mergeCell ref="O51:Q51"/>
    <mergeCell ref="AA40:AC40"/>
    <mergeCell ref="S51:U51"/>
    <mergeCell ref="Q14:R14"/>
    <mergeCell ref="B49:M49"/>
  </mergeCells>
  <dataValidations count="2">
    <dataValidation type="list" allowBlank="1" showInputMessage="1" showErrorMessage="1" sqref="O49:O51">
      <formula1>$B$59:$B$60</formula1>
    </dataValidation>
    <dataValidation type="list" showInputMessage="1" showErrorMessage="1" sqref="Q10">
      <formula1>$AH$59:$AH$66</formula1>
    </dataValidation>
  </dataValidation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4"/>
  <drawing r:id="rId3"/>
  <legacyDrawing r:id="rId2"/>
  <oleObjects>
    <oleObject progId="MSPhotoEd.3" shapeId="14038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>
    <tabColor indexed="43"/>
  </sheetPr>
  <dimension ref="A1:F104"/>
  <sheetViews>
    <sheetView showGridLines="0" showRowColHeaders="0" showOutlineSymbols="0" zoomScalePageLayoutView="0" workbookViewId="0" topLeftCell="A46">
      <selection activeCell="A3" sqref="A3"/>
    </sheetView>
  </sheetViews>
  <sheetFormatPr defaultColWidth="11.421875" defaultRowHeight="12.75"/>
  <cols>
    <col min="1" max="1" width="12.00390625" style="18" customWidth="1"/>
    <col min="2" max="2" width="22.57421875" style="18" customWidth="1"/>
    <col min="3" max="3" width="22.140625" style="18" customWidth="1"/>
    <col min="4" max="4" width="9.7109375" style="0" customWidth="1"/>
    <col min="5" max="6" width="14.7109375" style="18" customWidth="1"/>
  </cols>
  <sheetData>
    <row r="1" spans="1:6" s="22" customFormat="1" ht="32.25" customHeight="1">
      <c r="A1" s="20" t="s">
        <v>12</v>
      </c>
      <c r="B1" s="21"/>
      <c r="C1" s="21"/>
      <c r="E1" s="21"/>
      <c r="F1" s="21"/>
    </row>
    <row r="2" spans="1:6" s="27" customFormat="1" ht="18">
      <c r="A2" s="23" t="s">
        <v>46</v>
      </c>
      <c r="B2" s="24"/>
      <c r="C2" s="25"/>
      <c r="D2" s="26"/>
      <c r="E2" s="25"/>
      <c r="F2" s="24"/>
    </row>
    <row r="3" spans="5:6" ht="12.75">
      <c r="E3"/>
      <c r="F3"/>
    </row>
    <row r="4" spans="1:6" ht="15.75">
      <c r="A4" s="28" t="s">
        <v>8</v>
      </c>
      <c r="B4" s="29" t="s">
        <v>10</v>
      </c>
      <c r="C4" s="30" t="s">
        <v>11</v>
      </c>
      <c r="E4"/>
      <c r="F4"/>
    </row>
    <row r="5" spans="1:6" ht="12.75" customHeight="1">
      <c r="A5" s="31">
        <v>0</v>
      </c>
      <c r="B5" s="18">
        <v>27.21</v>
      </c>
      <c r="C5" s="32">
        <v>27.49</v>
      </c>
      <c r="E5"/>
      <c r="F5"/>
    </row>
    <row r="6" spans="1:6" ht="12.75" customHeight="1">
      <c r="A6" s="31">
        <v>1</v>
      </c>
      <c r="B6" s="18">
        <v>27.21</v>
      </c>
      <c r="C6" s="32">
        <v>27.49</v>
      </c>
      <c r="E6"/>
      <c r="F6"/>
    </row>
    <row r="7" spans="1:6" ht="12.75" customHeight="1">
      <c r="A7" s="31">
        <v>2</v>
      </c>
      <c r="B7" s="18">
        <v>27.15</v>
      </c>
      <c r="C7" s="32">
        <v>27.45</v>
      </c>
      <c r="E7"/>
      <c r="F7"/>
    </row>
    <row r="8" spans="1:6" ht="12.75" customHeight="1">
      <c r="A8" s="31">
        <v>3</v>
      </c>
      <c r="B8" s="18">
        <v>27.09</v>
      </c>
      <c r="C8" s="32">
        <v>27.39</v>
      </c>
      <c r="E8"/>
      <c r="F8"/>
    </row>
    <row r="9" spans="1:6" ht="12.75" customHeight="1">
      <c r="A9" s="31">
        <v>4</v>
      </c>
      <c r="B9" s="33">
        <v>27.02</v>
      </c>
      <c r="C9" s="32">
        <v>27.33</v>
      </c>
      <c r="E9"/>
      <c r="F9"/>
    </row>
    <row r="10" spans="1:6" ht="12.75" customHeight="1">
      <c r="A10" s="34">
        <v>5</v>
      </c>
      <c r="B10" s="35">
        <v>26.95</v>
      </c>
      <c r="C10" s="36">
        <v>27.27</v>
      </c>
      <c r="E10"/>
      <c r="F10"/>
    </row>
    <row r="11" spans="1:6" ht="12.75" customHeight="1">
      <c r="A11" s="31">
        <v>6</v>
      </c>
      <c r="B11" s="37">
        <v>26.88</v>
      </c>
      <c r="C11" s="32">
        <v>27.21</v>
      </c>
      <c r="E11"/>
      <c r="F11"/>
    </row>
    <row r="12" spans="1:6" ht="12.75" customHeight="1">
      <c r="A12" s="31">
        <v>7</v>
      </c>
      <c r="B12" s="37">
        <v>26.8</v>
      </c>
      <c r="C12" s="32">
        <v>27.15</v>
      </c>
      <c r="E12"/>
      <c r="F12"/>
    </row>
    <row r="13" spans="1:6" ht="12.75" customHeight="1">
      <c r="A13" s="31">
        <v>8</v>
      </c>
      <c r="B13" s="37">
        <v>26.72</v>
      </c>
      <c r="C13" s="32">
        <v>27.08</v>
      </c>
      <c r="E13"/>
      <c r="F13"/>
    </row>
    <row r="14" spans="1:6" ht="12.75" customHeight="1">
      <c r="A14" s="31">
        <v>9</v>
      </c>
      <c r="B14" s="38">
        <v>26.64</v>
      </c>
      <c r="C14" s="32">
        <v>27.01</v>
      </c>
      <c r="E14"/>
      <c r="F14"/>
    </row>
    <row r="15" spans="1:6" ht="12.75" customHeight="1">
      <c r="A15" s="34">
        <v>10</v>
      </c>
      <c r="B15" s="39">
        <v>26.55</v>
      </c>
      <c r="C15" s="36">
        <v>26.93</v>
      </c>
      <c r="E15"/>
      <c r="F15"/>
    </row>
    <row r="16" spans="1:6" ht="12.75" customHeight="1">
      <c r="A16" s="31">
        <v>11</v>
      </c>
      <c r="B16" s="18">
        <v>26.46</v>
      </c>
      <c r="C16" s="32">
        <v>26.86</v>
      </c>
      <c r="E16"/>
      <c r="F16"/>
    </row>
    <row r="17" spans="1:6" ht="12.75" customHeight="1">
      <c r="A17" s="31">
        <v>12</v>
      </c>
      <c r="B17" s="18">
        <v>26.37</v>
      </c>
      <c r="C17" s="32">
        <v>26.78</v>
      </c>
      <c r="E17"/>
      <c r="F17"/>
    </row>
    <row r="18" spans="1:6" ht="12.75" customHeight="1">
      <c r="A18" s="31">
        <v>13</v>
      </c>
      <c r="B18" s="18">
        <v>26.28</v>
      </c>
      <c r="C18" s="32">
        <v>26.7</v>
      </c>
      <c r="E18"/>
      <c r="F18"/>
    </row>
    <row r="19" spans="1:6" ht="12.75" customHeight="1">
      <c r="A19" s="31">
        <v>14</v>
      </c>
      <c r="B19" s="33">
        <v>26.18</v>
      </c>
      <c r="C19" s="32">
        <v>26.62</v>
      </c>
      <c r="E19"/>
      <c r="F19"/>
    </row>
    <row r="20" spans="1:6" ht="12.75" customHeight="1">
      <c r="A20" s="34">
        <v>15</v>
      </c>
      <c r="B20" s="35">
        <v>26.08</v>
      </c>
      <c r="C20" s="36">
        <v>26.54</v>
      </c>
      <c r="E20"/>
      <c r="F20"/>
    </row>
    <row r="21" spans="1:6" ht="12.75" customHeight="1">
      <c r="A21" s="31">
        <v>16</v>
      </c>
      <c r="B21" s="37">
        <v>25.98</v>
      </c>
      <c r="C21" s="32">
        <v>26.45</v>
      </c>
      <c r="E21"/>
      <c r="F21"/>
    </row>
    <row r="22" spans="1:6" ht="12.75" customHeight="1">
      <c r="A22" s="31">
        <v>17</v>
      </c>
      <c r="B22" s="37">
        <v>25.88</v>
      </c>
      <c r="C22" s="32">
        <v>26.36</v>
      </c>
      <c r="E22"/>
      <c r="F22"/>
    </row>
    <row r="23" spans="1:6" ht="12.75" customHeight="1">
      <c r="A23" s="31">
        <v>18</v>
      </c>
      <c r="B23" s="37">
        <v>25.77</v>
      </c>
      <c r="C23" s="32">
        <v>26.26</v>
      </c>
      <c r="E23"/>
      <c r="F23"/>
    </row>
    <row r="24" spans="1:6" ht="12.75" customHeight="1">
      <c r="A24" s="31">
        <v>19</v>
      </c>
      <c r="B24" s="38">
        <v>25.66</v>
      </c>
      <c r="C24" s="32">
        <v>26.17</v>
      </c>
      <c r="E24"/>
      <c r="F24"/>
    </row>
    <row r="25" spans="1:6" ht="12.75" customHeight="1">
      <c r="A25" s="34">
        <v>20</v>
      </c>
      <c r="B25" s="35">
        <v>25.55</v>
      </c>
      <c r="C25" s="36">
        <v>26.07</v>
      </c>
      <c r="E25"/>
      <c r="F25"/>
    </row>
    <row r="26" spans="1:6" ht="12.75" customHeight="1">
      <c r="A26" s="31">
        <v>21</v>
      </c>
      <c r="B26" s="37">
        <v>25.43</v>
      </c>
      <c r="C26" s="32">
        <v>25.96</v>
      </c>
      <c r="E26"/>
      <c r="F26"/>
    </row>
    <row r="27" spans="1:6" ht="12.75" customHeight="1">
      <c r="A27" s="31">
        <v>22</v>
      </c>
      <c r="B27" s="37">
        <v>25.31</v>
      </c>
      <c r="C27" s="32">
        <v>25.86</v>
      </c>
      <c r="E27"/>
      <c r="F27"/>
    </row>
    <row r="28" spans="1:6" ht="12.75" customHeight="1">
      <c r="A28" s="31">
        <v>23</v>
      </c>
      <c r="B28" s="37">
        <v>25.19</v>
      </c>
      <c r="C28" s="32">
        <v>25.75</v>
      </c>
      <c r="E28"/>
      <c r="F28"/>
    </row>
    <row r="29" spans="1:6" ht="12.75" customHeight="1">
      <c r="A29" s="31">
        <v>24</v>
      </c>
      <c r="B29" s="38">
        <v>25.06</v>
      </c>
      <c r="C29" s="32">
        <v>25.63</v>
      </c>
      <c r="E29"/>
      <c r="F29"/>
    </row>
    <row r="30" spans="1:6" ht="12.75" customHeight="1">
      <c r="A30" s="34">
        <v>25</v>
      </c>
      <c r="B30" s="35">
        <v>24.93</v>
      </c>
      <c r="C30" s="36">
        <v>25.52</v>
      </c>
      <c r="E30"/>
      <c r="F30"/>
    </row>
    <row r="31" spans="1:6" ht="12.75" customHeight="1">
      <c r="A31" s="31">
        <v>26</v>
      </c>
      <c r="B31" s="37">
        <v>24.8</v>
      </c>
      <c r="C31" s="32">
        <v>25.4</v>
      </c>
      <c r="E31"/>
      <c r="F31"/>
    </row>
    <row r="32" spans="1:6" ht="12.75" customHeight="1">
      <c r="A32" s="31">
        <v>27</v>
      </c>
      <c r="B32" s="37">
        <v>24.66</v>
      </c>
      <c r="C32" s="32">
        <v>25.27</v>
      </c>
      <c r="E32"/>
      <c r="F32"/>
    </row>
    <row r="33" spans="1:6" ht="12.75" customHeight="1">
      <c r="A33" s="31">
        <v>28</v>
      </c>
      <c r="B33" s="37">
        <v>24.51</v>
      </c>
      <c r="C33" s="32">
        <v>25.14</v>
      </c>
      <c r="E33"/>
      <c r="F33"/>
    </row>
    <row r="34" spans="1:6" ht="12.75" customHeight="1">
      <c r="A34" s="31">
        <v>29</v>
      </c>
      <c r="B34" s="38">
        <v>24.36</v>
      </c>
      <c r="C34" s="32">
        <v>25.01</v>
      </c>
      <c r="E34"/>
      <c r="F34"/>
    </row>
    <row r="35" spans="1:6" ht="12.75" customHeight="1">
      <c r="A35" s="34">
        <v>30</v>
      </c>
      <c r="B35" s="35">
        <v>24.21</v>
      </c>
      <c r="C35" s="36">
        <v>24.87</v>
      </c>
      <c r="E35"/>
      <c r="F35"/>
    </row>
    <row r="36" spans="1:6" ht="12.75" customHeight="1">
      <c r="A36" s="31">
        <v>31</v>
      </c>
      <c r="B36" s="37">
        <v>24.05</v>
      </c>
      <c r="C36" s="32">
        <v>24.73</v>
      </c>
      <c r="E36"/>
      <c r="F36"/>
    </row>
    <row r="37" spans="1:6" ht="12.75" customHeight="1">
      <c r="A37" s="31">
        <v>32</v>
      </c>
      <c r="B37" s="37">
        <v>23.89</v>
      </c>
      <c r="C37" s="32">
        <v>24.58</v>
      </c>
      <c r="E37"/>
      <c r="F37"/>
    </row>
    <row r="38" spans="1:6" ht="12.75" customHeight="1">
      <c r="A38" s="31">
        <v>33</v>
      </c>
      <c r="B38" s="37">
        <v>23.72</v>
      </c>
      <c r="C38" s="32">
        <v>24.43</v>
      </c>
      <c r="E38"/>
      <c r="F38"/>
    </row>
    <row r="39" spans="1:6" ht="12.75" customHeight="1">
      <c r="A39" s="31">
        <v>34</v>
      </c>
      <c r="B39" s="38">
        <v>23.54</v>
      </c>
      <c r="C39" s="32">
        <v>24.27</v>
      </c>
      <c r="E39"/>
      <c r="F39"/>
    </row>
    <row r="40" spans="1:6" ht="12.75" customHeight="1">
      <c r="A40" s="34">
        <v>35</v>
      </c>
      <c r="B40" s="35">
        <v>23.36</v>
      </c>
      <c r="C40" s="36">
        <v>24.11</v>
      </c>
      <c r="E40"/>
      <c r="F40"/>
    </row>
    <row r="41" spans="1:6" ht="12.75" customHeight="1">
      <c r="A41" s="31">
        <v>36</v>
      </c>
      <c r="B41" s="37">
        <v>23.17</v>
      </c>
      <c r="C41" s="32">
        <v>23.94</v>
      </c>
      <c r="E41"/>
      <c r="F41"/>
    </row>
    <row r="42" spans="1:6" ht="12.75" customHeight="1">
      <c r="A42" s="31">
        <v>37</v>
      </c>
      <c r="B42" s="37">
        <v>22.98</v>
      </c>
      <c r="C42" s="32">
        <v>23.77</v>
      </c>
      <c r="E42"/>
      <c r="F42"/>
    </row>
    <row r="43" spans="1:6" ht="12.75" customHeight="1">
      <c r="A43" s="31">
        <v>38</v>
      </c>
      <c r="B43" s="37">
        <v>22.78</v>
      </c>
      <c r="C43" s="32">
        <v>23.59</v>
      </c>
      <c r="E43"/>
      <c r="F43"/>
    </row>
    <row r="44" spans="1:6" ht="12.75" customHeight="1">
      <c r="A44" s="31">
        <v>39</v>
      </c>
      <c r="B44" s="38">
        <v>22.57</v>
      </c>
      <c r="C44" s="32">
        <v>23.41</v>
      </c>
      <c r="E44"/>
      <c r="F44"/>
    </row>
    <row r="45" spans="1:6" ht="12.75" customHeight="1">
      <c r="A45" s="34">
        <v>40</v>
      </c>
      <c r="B45" s="35">
        <v>22.36</v>
      </c>
      <c r="C45" s="36">
        <v>23.22</v>
      </c>
      <c r="E45"/>
      <c r="F45"/>
    </row>
    <row r="46" spans="1:6" ht="12.75" customHeight="1">
      <c r="A46" s="31">
        <v>41</v>
      </c>
      <c r="B46" s="37">
        <v>22.14</v>
      </c>
      <c r="C46" s="32">
        <v>23.03</v>
      </c>
      <c r="E46"/>
      <c r="F46"/>
    </row>
    <row r="47" spans="1:6" ht="12.75" customHeight="1">
      <c r="A47" s="31">
        <v>42</v>
      </c>
      <c r="B47" s="37">
        <v>21.91</v>
      </c>
      <c r="C47" s="32">
        <v>22.83</v>
      </c>
      <c r="E47"/>
      <c r="F47"/>
    </row>
    <row r="48" spans="1:6" ht="12.75" customHeight="1">
      <c r="A48" s="31">
        <v>43</v>
      </c>
      <c r="B48" s="37">
        <v>21.68</v>
      </c>
      <c r="C48" s="32">
        <v>22.62</v>
      </c>
      <c r="E48"/>
      <c r="F48"/>
    </row>
    <row r="49" spans="1:6" ht="12.75" customHeight="1">
      <c r="A49" s="31">
        <v>44</v>
      </c>
      <c r="B49" s="38">
        <v>21.44</v>
      </c>
      <c r="C49" s="32">
        <v>22.41</v>
      </c>
      <c r="E49"/>
      <c r="F49"/>
    </row>
    <row r="50" spans="1:6" ht="12.75" customHeight="1">
      <c r="A50" s="34">
        <v>45</v>
      </c>
      <c r="B50" s="35">
        <v>21.2</v>
      </c>
      <c r="C50" s="36">
        <v>22.19</v>
      </c>
      <c r="E50"/>
      <c r="F50"/>
    </row>
    <row r="51" spans="1:6" ht="12.75" customHeight="1">
      <c r="A51" s="31">
        <v>46</v>
      </c>
      <c r="B51" s="37">
        <v>20.94</v>
      </c>
      <c r="C51" s="32">
        <v>21.96</v>
      </c>
      <c r="E51"/>
      <c r="F51"/>
    </row>
    <row r="52" spans="1:6" ht="12.75" customHeight="1">
      <c r="A52" s="31">
        <v>47</v>
      </c>
      <c r="B52" s="37">
        <v>20.69</v>
      </c>
      <c r="C52" s="32">
        <v>21.73</v>
      </c>
      <c r="E52"/>
      <c r="F52"/>
    </row>
    <row r="53" spans="1:6" ht="12.75" customHeight="1">
      <c r="A53" s="31">
        <v>48</v>
      </c>
      <c r="B53" s="37">
        <v>20.42</v>
      </c>
      <c r="C53" s="32">
        <v>21.49</v>
      </c>
      <c r="E53"/>
      <c r="F53"/>
    </row>
    <row r="54" spans="1:6" ht="12.75">
      <c r="A54" s="40">
        <v>49</v>
      </c>
      <c r="B54" s="41">
        <v>20.15</v>
      </c>
      <c r="C54" s="42">
        <v>21.24</v>
      </c>
      <c r="E54"/>
      <c r="F54"/>
    </row>
    <row r="55" spans="1:3" ht="12.75">
      <c r="A55" s="31">
        <v>50</v>
      </c>
      <c r="B55" s="38">
        <v>19.87</v>
      </c>
      <c r="C55" s="43">
        <v>20.99</v>
      </c>
    </row>
    <row r="56" spans="1:3" ht="12.75">
      <c r="A56" s="31">
        <v>51</v>
      </c>
      <c r="B56" s="38">
        <v>19.58</v>
      </c>
      <c r="C56" s="32">
        <v>20.72</v>
      </c>
    </row>
    <row r="57" spans="1:3" ht="12.75">
      <c r="A57" s="31">
        <v>52</v>
      </c>
      <c r="B57" s="38">
        <v>19.29</v>
      </c>
      <c r="C57" s="32">
        <v>20.46</v>
      </c>
    </row>
    <row r="58" spans="1:3" ht="12.75">
      <c r="A58" s="31">
        <v>53</v>
      </c>
      <c r="B58" s="38">
        <v>18.99</v>
      </c>
      <c r="C58" s="32">
        <v>20.18</v>
      </c>
    </row>
    <row r="59" spans="1:3" ht="12.75">
      <c r="A59" s="31">
        <v>54</v>
      </c>
      <c r="B59" s="38">
        <v>18.68</v>
      </c>
      <c r="C59" s="32">
        <v>19.9</v>
      </c>
    </row>
    <row r="60" spans="1:3" ht="12.75">
      <c r="A60" s="34">
        <v>55</v>
      </c>
      <c r="B60" s="35">
        <v>18.37</v>
      </c>
      <c r="C60" s="36">
        <v>19.61</v>
      </c>
    </row>
    <row r="61" spans="1:3" ht="12.75">
      <c r="A61" s="31">
        <v>56</v>
      </c>
      <c r="B61" s="38">
        <v>18.05</v>
      </c>
      <c r="C61" s="32">
        <v>19.31</v>
      </c>
    </row>
    <row r="62" spans="1:3" ht="12.75">
      <c r="A62" s="31">
        <v>57</v>
      </c>
      <c r="B62" s="38">
        <v>17.73</v>
      </c>
      <c r="C62" s="32">
        <v>19</v>
      </c>
    </row>
    <row r="63" spans="1:3" ht="12.75">
      <c r="A63" s="31">
        <v>58</v>
      </c>
      <c r="B63" s="38">
        <v>17.4</v>
      </c>
      <c r="C63" s="32">
        <v>18.69</v>
      </c>
    </row>
    <row r="64" spans="1:3" ht="12.75">
      <c r="A64" s="31">
        <v>59</v>
      </c>
      <c r="B64" s="38">
        <v>17.06</v>
      </c>
      <c r="C64" s="32">
        <v>18.37</v>
      </c>
    </row>
    <row r="65" spans="1:3" ht="12.75">
      <c r="A65" s="34">
        <v>60</v>
      </c>
      <c r="B65" s="35">
        <v>16.71</v>
      </c>
      <c r="C65" s="36">
        <v>18.04</v>
      </c>
    </row>
    <row r="66" spans="1:3" ht="12.75">
      <c r="A66" s="31">
        <v>61</v>
      </c>
      <c r="B66" s="38">
        <v>16.36</v>
      </c>
      <c r="C66" s="32">
        <v>17.71</v>
      </c>
    </row>
    <row r="67" spans="1:3" ht="12.75">
      <c r="A67" s="31">
        <v>62</v>
      </c>
      <c r="B67" s="38">
        <v>16</v>
      </c>
      <c r="C67" s="32">
        <v>17.36</v>
      </c>
    </row>
    <row r="68" spans="1:3" ht="12.75">
      <c r="A68" s="31">
        <v>63</v>
      </c>
      <c r="B68" s="38">
        <v>15.63</v>
      </c>
      <c r="C68" s="32">
        <v>17.01</v>
      </c>
    </row>
    <row r="69" spans="1:3" ht="409.5">
      <c r="A69" s="31">
        <v>64</v>
      </c>
      <c r="B69" s="38">
        <v>15.26</v>
      </c>
      <c r="C69" s="32">
        <v>16.65</v>
      </c>
    </row>
    <row r="70" spans="1:3" ht="409.5">
      <c r="A70" s="34">
        <v>65</v>
      </c>
      <c r="B70" s="35">
        <v>14.88</v>
      </c>
      <c r="C70" s="36">
        <v>16.28</v>
      </c>
    </row>
    <row r="71" spans="1:3" ht="409.5">
      <c r="A71" s="31">
        <v>66</v>
      </c>
      <c r="B71" s="38">
        <v>14.5</v>
      </c>
      <c r="C71" s="32">
        <v>15.91</v>
      </c>
    </row>
    <row r="72" spans="1:3" ht="409.5">
      <c r="A72" s="31">
        <v>67</v>
      </c>
      <c r="B72" s="38">
        <v>14.1</v>
      </c>
      <c r="C72" s="32">
        <v>15.52</v>
      </c>
    </row>
    <row r="73" spans="1:3" ht="409.5">
      <c r="A73" s="31">
        <v>68</v>
      </c>
      <c r="B73" s="38">
        <v>13.7</v>
      </c>
      <c r="C73" s="32">
        <v>15.13</v>
      </c>
    </row>
    <row r="74" spans="1:3" ht="409.5">
      <c r="A74" s="31">
        <v>69</v>
      </c>
      <c r="B74" s="38">
        <v>13.3</v>
      </c>
      <c r="C74" s="32">
        <v>14.73</v>
      </c>
    </row>
    <row r="75" spans="1:3" ht="409.5">
      <c r="A75" s="34">
        <v>70</v>
      </c>
      <c r="B75" s="35">
        <v>12.89</v>
      </c>
      <c r="C75" s="36">
        <v>14.32</v>
      </c>
    </row>
    <row r="76" spans="1:3" ht="409.5">
      <c r="A76" s="31">
        <v>71</v>
      </c>
      <c r="B76" s="38">
        <v>12.47</v>
      </c>
      <c r="C76" s="32">
        <v>13.9</v>
      </c>
    </row>
    <row r="77" spans="1:3" ht="409.5">
      <c r="A77" s="31">
        <v>72</v>
      </c>
      <c r="B77" s="38">
        <v>12.04</v>
      </c>
      <c r="C77" s="32">
        <v>13.47</v>
      </c>
    </row>
    <row r="78" spans="1:3" ht="409.5">
      <c r="A78" s="31">
        <v>73</v>
      </c>
      <c r="B78" s="38">
        <v>11.61</v>
      </c>
      <c r="C78" s="32">
        <v>13.03</v>
      </c>
    </row>
    <row r="79" spans="1:3" ht="409.5">
      <c r="A79" s="31">
        <v>74</v>
      </c>
      <c r="B79" s="38">
        <v>11.18</v>
      </c>
      <c r="C79" s="32">
        <v>12.59</v>
      </c>
    </row>
    <row r="80" spans="1:3" ht="409.5">
      <c r="A80" s="34">
        <v>75</v>
      </c>
      <c r="B80" s="35">
        <v>10.74</v>
      </c>
      <c r="C80" s="36">
        <v>12.13</v>
      </c>
    </row>
    <row r="81" spans="1:3" ht="409.5">
      <c r="A81" s="31">
        <v>76</v>
      </c>
      <c r="B81" s="38">
        <v>10.3</v>
      </c>
      <c r="C81" s="32">
        <v>11.67</v>
      </c>
    </row>
    <row r="82" spans="1:3" ht="409.5">
      <c r="A82" s="31">
        <v>77</v>
      </c>
      <c r="B82" s="38">
        <v>9.86</v>
      </c>
      <c r="C82" s="32">
        <v>11.21</v>
      </c>
    </row>
    <row r="83" spans="1:3" ht="409.5">
      <c r="A83" s="31">
        <v>78</v>
      </c>
      <c r="B83" s="38">
        <v>9.42</v>
      </c>
      <c r="C83" s="32">
        <v>10.74</v>
      </c>
    </row>
    <row r="84" spans="1:3" ht="409.5">
      <c r="A84" s="31">
        <v>79</v>
      </c>
      <c r="B84" s="38">
        <v>8.99</v>
      </c>
      <c r="C84" s="32">
        <v>10.26</v>
      </c>
    </row>
    <row r="85" spans="1:3" ht="409.5">
      <c r="A85" s="34">
        <v>80</v>
      </c>
      <c r="B85" s="35">
        <v>8.56</v>
      </c>
      <c r="C85" s="36">
        <v>9.79</v>
      </c>
    </row>
    <row r="86" spans="1:3" ht="409.5">
      <c r="A86" s="31">
        <v>81</v>
      </c>
      <c r="B86" s="38">
        <v>8.13</v>
      </c>
      <c r="C86" s="32">
        <v>9.31</v>
      </c>
    </row>
    <row r="87" spans="1:3" ht="409.5">
      <c r="A87" s="31">
        <v>82</v>
      </c>
      <c r="B87" s="38">
        <v>7.71</v>
      </c>
      <c r="C87" s="32">
        <v>8.84</v>
      </c>
    </row>
    <row r="88" spans="1:3" ht="409.5">
      <c r="A88" s="31">
        <v>83</v>
      </c>
      <c r="B88" s="38">
        <v>7.3</v>
      </c>
      <c r="C88" s="32">
        <v>8.37</v>
      </c>
    </row>
    <row r="89" spans="1:3" ht="409.5">
      <c r="A89" s="31">
        <v>84</v>
      </c>
      <c r="B89" s="38">
        <v>6.91</v>
      </c>
      <c r="C89" s="32">
        <v>7.92</v>
      </c>
    </row>
    <row r="90" spans="1:3" ht="409.5">
      <c r="A90" s="34">
        <v>85</v>
      </c>
      <c r="B90" s="35">
        <v>6.53</v>
      </c>
      <c r="C90" s="36">
        <v>7.47</v>
      </c>
    </row>
    <row r="91" spans="1:3" ht="409.5">
      <c r="A91" s="31">
        <v>86</v>
      </c>
      <c r="B91" s="38">
        <v>6.18</v>
      </c>
      <c r="C91" s="32">
        <v>7.04</v>
      </c>
    </row>
    <row r="92" spans="1:3" ht="409.5">
      <c r="A92" s="31">
        <v>87</v>
      </c>
      <c r="B92" s="38">
        <v>5.84</v>
      </c>
      <c r="C92" s="32">
        <v>6.62</v>
      </c>
    </row>
    <row r="93" spans="1:3" ht="409.5">
      <c r="A93" s="31">
        <v>88</v>
      </c>
      <c r="B93" s="38">
        <v>5.52</v>
      </c>
      <c r="C93" s="32">
        <v>6.23</v>
      </c>
    </row>
    <row r="94" spans="1:3" ht="409.5">
      <c r="A94" s="31">
        <v>89</v>
      </c>
      <c r="B94" s="38">
        <v>5.23</v>
      </c>
      <c r="C94" s="32">
        <v>5.86</v>
      </c>
    </row>
    <row r="95" spans="1:3" ht="409.5">
      <c r="A95" s="34">
        <v>90</v>
      </c>
      <c r="B95" s="35">
        <v>4.96</v>
      </c>
      <c r="C95" s="36">
        <v>5.52</v>
      </c>
    </row>
    <row r="96" spans="1:3" ht="409.5">
      <c r="A96" s="31">
        <v>91</v>
      </c>
      <c r="B96" s="38">
        <v>4.72</v>
      </c>
      <c r="C96" s="32">
        <v>5.21</v>
      </c>
    </row>
    <row r="97" spans="1:3" ht="409.5">
      <c r="A97" s="31">
        <v>92</v>
      </c>
      <c r="B97" s="38">
        <v>4.5</v>
      </c>
      <c r="C97" s="32">
        <v>4.93</v>
      </c>
    </row>
    <row r="98" spans="1:3" ht="409.5">
      <c r="A98" s="31">
        <v>93</v>
      </c>
      <c r="B98" s="38">
        <v>4.29</v>
      </c>
      <c r="C98" s="32">
        <v>4.68</v>
      </c>
    </row>
    <row r="99" spans="1:3" ht="409.5">
      <c r="A99" s="31">
        <v>94</v>
      </c>
      <c r="B99" s="38">
        <v>4.09</v>
      </c>
      <c r="C99" s="32">
        <v>4.45</v>
      </c>
    </row>
    <row r="100" spans="1:3" ht="409.5">
      <c r="A100" s="34">
        <v>95</v>
      </c>
      <c r="B100" s="35">
        <v>3.9</v>
      </c>
      <c r="C100" s="36">
        <v>4.23</v>
      </c>
    </row>
    <row r="101" spans="1:3" ht="409.5">
      <c r="A101" s="31">
        <v>96</v>
      </c>
      <c r="B101" s="38">
        <v>3.7</v>
      </c>
      <c r="C101" s="32">
        <v>4.02</v>
      </c>
    </row>
    <row r="102" spans="1:3" ht="409.5">
      <c r="A102" s="31">
        <v>97</v>
      </c>
      <c r="B102" s="38">
        <v>3.52</v>
      </c>
      <c r="C102" s="32">
        <v>3.81</v>
      </c>
    </row>
    <row r="103" spans="1:3" ht="409.5">
      <c r="A103" s="31">
        <v>98</v>
      </c>
      <c r="B103" s="38">
        <v>3.35</v>
      </c>
      <c r="C103" s="32">
        <v>3.61</v>
      </c>
    </row>
    <row r="104" spans="1:3" ht="409.5">
      <c r="A104" s="40">
        <v>99</v>
      </c>
      <c r="B104" s="41">
        <v>3.18</v>
      </c>
      <c r="C104" s="42">
        <v>3.42</v>
      </c>
    </row>
  </sheetData>
  <sheetProtection selectLockedCells="1"/>
  <printOptions/>
  <pageMargins left="0.7874015748031497" right="0.787401574803149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&amp;C&amp;8Seite &amp;P von&amp;N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>
    <tabColor indexed="43"/>
  </sheetPr>
  <dimension ref="B1:F104"/>
  <sheetViews>
    <sheetView showGridLines="0" showRowColHeaders="0" showOutlineSymbols="0" zoomScalePageLayoutView="0" workbookViewId="0" topLeftCell="A1">
      <selection activeCell="Q10" sqref="Q10:S10"/>
    </sheetView>
  </sheetViews>
  <sheetFormatPr defaultColWidth="11.421875" defaultRowHeight="12.75"/>
  <cols>
    <col min="2" max="2" width="12.00390625" style="18" customWidth="1"/>
    <col min="3" max="3" width="22.57421875" style="18" customWidth="1"/>
    <col min="4" max="4" width="9.7109375" style="0" customWidth="1"/>
    <col min="5" max="6" width="14.7109375" style="18" customWidth="1"/>
  </cols>
  <sheetData>
    <row r="1" spans="2:6" s="22" customFormat="1" ht="32.25" customHeight="1">
      <c r="B1" s="20" t="s">
        <v>35</v>
      </c>
      <c r="C1" s="21"/>
      <c r="E1" s="21"/>
      <c r="F1" s="21"/>
    </row>
    <row r="2" spans="2:6" s="27" customFormat="1" ht="18">
      <c r="B2" s="23" t="s">
        <v>34</v>
      </c>
      <c r="C2" s="24"/>
      <c r="D2" s="26"/>
      <c r="E2" s="25"/>
      <c r="F2" s="24"/>
    </row>
    <row r="3" spans="5:6" ht="12.75">
      <c r="E3"/>
      <c r="F3"/>
    </row>
    <row r="4" spans="2:6" ht="15.75">
      <c r="B4" s="94" t="s">
        <v>40</v>
      </c>
      <c r="C4" s="28"/>
      <c r="E4"/>
      <c r="F4"/>
    </row>
    <row r="5" spans="2:6" ht="12.75" customHeight="1">
      <c r="B5" s="91">
        <v>1</v>
      </c>
      <c r="C5" s="31">
        <v>0.984405</v>
      </c>
      <c r="E5"/>
      <c r="F5"/>
    </row>
    <row r="6" spans="2:6" ht="12.75" customHeight="1">
      <c r="B6" s="91">
        <v>2</v>
      </c>
      <c r="C6" s="31">
        <v>1.93552</v>
      </c>
      <c r="E6"/>
      <c r="F6"/>
    </row>
    <row r="7" spans="2:6" ht="12.75" customHeight="1">
      <c r="B7" s="91">
        <v>3</v>
      </c>
      <c r="C7" s="31">
        <v>2.854472</v>
      </c>
      <c r="E7"/>
      <c r="F7"/>
    </row>
    <row r="8" spans="2:6" ht="12.75" customHeight="1">
      <c r="B8" s="91">
        <v>4</v>
      </c>
      <c r="C8" s="31">
        <v>3.742349</v>
      </c>
      <c r="E8"/>
      <c r="F8"/>
    </row>
    <row r="9" spans="2:6" ht="12.75" customHeight="1">
      <c r="B9" s="90">
        <v>5</v>
      </c>
      <c r="C9" s="34">
        <v>4.6002</v>
      </c>
      <c r="E9"/>
      <c r="F9"/>
    </row>
    <row r="10" spans="2:6" ht="12.75" customHeight="1">
      <c r="B10" s="91">
        <v>6</v>
      </c>
      <c r="C10" s="31">
        <v>5.429043</v>
      </c>
      <c r="E10"/>
      <c r="F10"/>
    </row>
    <row r="11" spans="2:6" ht="12.75" customHeight="1">
      <c r="B11" s="91">
        <v>7</v>
      </c>
      <c r="C11" s="31">
        <v>6.229856</v>
      </c>
      <c r="E11"/>
      <c r="F11"/>
    </row>
    <row r="12" spans="2:6" ht="12.75" customHeight="1">
      <c r="B12" s="91">
        <v>8</v>
      </c>
      <c r="C12" s="31">
        <v>7.003589</v>
      </c>
      <c r="E12"/>
      <c r="F12"/>
    </row>
    <row r="13" spans="2:6" ht="12.75" customHeight="1">
      <c r="B13" s="91">
        <v>9</v>
      </c>
      <c r="C13" s="31">
        <v>7.751158</v>
      </c>
      <c r="E13"/>
      <c r="F13"/>
    </row>
    <row r="14" spans="2:6" ht="12.75" customHeight="1">
      <c r="B14" s="90">
        <v>10</v>
      </c>
      <c r="C14" s="34">
        <v>8.473446</v>
      </c>
      <c r="E14"/>
      <c r="F14"/>
    </row>
    <row r="15" spans="2:6" ht="12.75" customHeight="1">
      <c r="B15" s="91">
        <v>11</v>
      </c>
      <c r="C15" s="31">
        <v>9.171309</v>
      </c>
      <c r="E15"/>
      <c r="F15"/>
    </row>
    <row r="16" spans="2:6" ht="12.75" customHeight="1">
      <c r="B16" s="91">
        <v>12</v>
      </c>
      <c r="C16" s="31">
        <v>9.845572</v>
      </c>
      <c r="E16"/>
      <c r="F16"/>
    </row>
    <row r="17" spans="2:6" ht="12.75" customHeight="1">
      <c r="B17" s="91">
        <v>13</v>
      </c>
      <c r="C17" s="31">
        <v>10.497035</v>
      </c>
      <c r="E17"/>
      <c r="F17"/>
    </row>
    <row r="18" spans="2:6" ht="12.75" customHeight="1">
      <c r="B18" s="91">
        <v>14</v>
      </c>
      <c r="C18" s="31">
        <v>11.126467</v>
      </c>
      <c r="E18"/>
      <c r="F18"/>
    </row>
    <row r="19" spans="2:6" ht="12.75" customHeight="1">
      <c r="B19" s="90">
        <v>15</v>
      </c>
      <c r="C19" s="34">
        <v>11.734614</v>
      </c>
      <c r="E19"/>
      <c r="F19"/>
    </row>
    <row r="20" spans="2:6" ht="12.75" customHeight="1">
      <c r="B20" s="91">
        <v>16</v>
      </c>
      <c r="C20" s="31">
        <v>12.322196</v>
      </c>
      <c r="E20"/>
      <c r="F20"/>
    </row>
    <row r="21" spans="2:6" ht="12.75" customHeight="1">
      <c r="B21" s="91">
        <v>17</v>
      </c>
      <c r="C21" s="31">
        <v>12.889908</v>
      </c>
      <c r="E21"/>
      <c r="F21"/>
    </row>
    <row r="22" spans="2:6" ht="12.75" customHeight="1">
      <c r="B22" s="91">
        <v>18</v>
      </c>
      <c r="C22" s="31">
        <v>13.438422</v>
      </c>
      <c r="E22"/>
      <c r="F22"/>
    </row>
    <row r="23" spans="2:6" ht="12.75" customHeight="1">
      <c r="B23" s="91">
        <v>19</v>
      </c>
      <c r="C23" s="31">
        <v>13.968387</v>
      </c>
      <c r="E23"/>
      <c r="F23"/>
    </row>
    <row r="24" spans="2:6" ht="12.75" customHeight="1">
      <c r="B24" s="90">
        <v>20</v>
      </c>
      <c r="C24" s="34">
        <v>14.480431</v>
      </c>
      <c r="E24"/>
      <c r="F24"/>
    </row>
    <row r="25" spans="2:6" ht="12.75" customHeight="1">
      <c r="B25" s="91">
        <v>21</v>
      </c>
      <c r="C25" s="31">
        <v>14.975159</v>
      </c>
      <c r="E25"/>
      <c r="F25"/>
    </row>
    <row r="26" spans="2:6" ht="12.75" customHeight="1">
      <c r="B26" s="91">
        <v>22</v>
      </c>
      <c r="C26" s="31">
        <v>15.453157</v>
      </c>
      <c r="E26"/>
      <c r="F26"/>
    </row>
    <row r="27" spans="2:6" ht="12.75" customHeight="1">
      <c r="B27" s="91">
        <v>23</v>
      </c>
      <c r="C27" s="31">
        <v>15.914991</v>
      </c>
      <c r="E27"/>
      <c r="F27"/>
    </row>
    <row r="28" spans="2:6" ht="12.75" customHeight="1">
      <c r="B28" s="91">
        <v>24</v>
      </c>
      <c r="C28" s="31">
        <v>16.361207</v>
      </c>
      <c r="E28"/>
      <c r="F28"/>
    </row>
    <row r="29" spans="2:6" ht="12.75" customHeight="1">
      <c r="B29" s="90">
        <v>25</v>
      </c>
      <c r="C29" s="34">
        <v>16.792334</v>
      </c>
      <c r="E29"/>
      <c r="F29"/>
    </row>
    <row r="30" spans="2:6" ht="12.75" customHeight="1">
      <c r="B30" s="91">
        <v>26</v>
      </c>
      <c r="C30" s="31">
        <v>17.208882</v>
      </c>
      <c r="E30"/>
      <c r="F30"/>
    </row>
    <row r="31" spans="2:6" ht="12.75" customHeight="1">
      <c r="B31" s="91">
        <v>27</v>
      </c>
      <c r="C31" s="31">
        <v>17.611344</v>
      </c>
      <c r="E31"/>
      <c r="F31"/>
    </row>
    <row r="32" spans="2:6" ht="12.75" customHeight="1">
      <c r="B32" s="91">
        <v>28</v>
      </c>
      <c r="C32" s="31">
        <v>18.000196</v>
      </c>
      <c r="E32"/>
      <c r="F32"/>
    </row>
    <row r="33" spans="2:6" ht="12.75" customHeight="1">
      <c r="B33" s="91">
        <v>29</v>
      </c>
      <c r="C33" s="31">
        <v>18.375898</v>
      </c>
      <c r="E33"/>
      <c r="F33"/>
    </row>
    <row r="34" spans="2:6" ht="12.75" customHeight="1">
      <c r="B34" s="90">
        <v>30</v>
      </c>
      <c r="C34" s="34">
        <v>18.738895</v>
      </c>
      <c r="E34"/>
      <c r="F34"/>
    </row>
    <row r="35" spans="2:6" ht="12.75" customHeight="1">
      <c r="B35" s="91">
        <v>31</v>
      </c>
      <c r="C35" s="31">
        <v>19.089617</v>
      </c>
      <c r="E35"/>
      <c r="F35"/>
    </row>
    <row r="36" spans="2:6" ht="12.75" customHeight="1">
      <c r="B36" s="91">
        <v>32</v>
      </c>
      <c r="C36" s="31">
        <v>19.428479</v>
      </c>
      <c r="E36"/>
      <c r="F36"/>
    </row>
    <row r="37" spans="2:6" ht="12.75" customHeight="1">
      <c r="B37" s="91">
        <v>33</v>
      </c>
      <c r="C37" s="31">
        <v>19.755882</v>
      </c>
      <c r="E37"/>
      <c r="F37"/>
    </row>
    <row r="38" spans="2:6" ht="12.75" customHeight="1">
      <c r="B38" s="91">
        <v>34</v>
      </c>
      <c r="C38" s="31">
        <v>20.072213</v>
      </c>
      <c r="E38"/>
      <c r="F38"/>
    </row>
    <row r="39" spans="2:6" ht="12.75" customHeight="1">
      <c r="B39" s="90">
        <v>35</v>
      </c>
      <c r="C39" s="34">
        <v>20.377847</v>
      </c>
      <c r="E39"/>
      <c r="F39"/>
    </row>
    <row r="40" spans="2:6" ht="12.75" customHeight="1">
      <c r="B40" s="91">
        <v>36</v>
      </c>
      <c r="C40" s="31">
        <v>20.673146</v>
      </c>
      <c r="E40"/>
      <c r="F40"/>
    </row>
    <row r="41" spans="2:6" ht="12.75" customHeight="1">
      <c r="B41" s="91">
        <v>37</v>
      </c>
      <c r="C41" s="31">
        <v>20.958459</v>
      </c>
      <c r="E41"/>
      <c r="F41"/>
    </row>
    <row r="42" spans="2:6" ht="12.75" customHeight="1">
      <c r="B42" s="91">
        <v>38</v>
      </c>
      <c r="C42" s="31">
        <v>21.234123</v>
      </c>
      <c r="E42"/>
      <c r="F42"/>
    </row>
    <row r="43" spans="2:6" ht="12.75" customHeight="1">
      <c r="B43" s="91">
        <v>39</v>
      </c>
      <c r="C43" s="31">
        <v>21.500465</v>
      </c>
      <c r="E43"/>
      <c r="F43"/>
    </row>
    <row r="44" spans="2:6" ht="12.75" customHeight="1">
      <c r="B44" s="90">
        <v>40</v>
      </c>
      <c r="C44" s="34">
        <v>21.757801</v>
      </c>
      <c r="E44"/>
      <c r="F44"/>
    </row>
    <row r="45" spans="2:6" ht="12.75" customHeight="1">
      <c r="B45" s="91">
        <v>41</v>
      </c>
      <c r="C45" s="31">
        <v>22.006435</v>
      </c>
      <c r="E45"/>
      <c r="F45"/>
    </row>
    <row r="46" spans="2:6" ht="12.75" customHeight="1">
      <c r="B46" s="91">
        <v>42</v>
      </c>
      <c r="C46" s="31">
        <v>22.24666</v>
      </c>
      <c r="E46"/>
      <c r="F46"/>
    </row>
    <row r="47" spans="2:6" ht="12.75" customHeight="1">
      <c r="B47" s="91">
        <v>43</v>
      </c>
      <c r="C47" s="31">
        <v>22.478762</v>
      </c>
      <c r="E47"/>
      <c r="F47"/>
    </row>
    <row r="48" spans="2:6" ht="12.75" customHeight="1">
      <c r="B48" s="92">
        <v>44</v>
      </c>
      <c r="C48" s="31">
        <v>22.703015</v>
      </c>
      <c r="E48"/>
      <c r="F48"/>
    </row>
    <row r="49" spans="2:6" ht="12.75" customHeight="1">
      <c r="B49" s="95">
        <v>45</v>
      </c>
      <c r="C49" s="34">
        <v>22.919685</v>
      </c>
      <c r="E49"/>
      <c r="F49"/>
    </row>
    <row r="50" spans="2:6" ht="12.75" customHeight="1">
      <c r="B50" s="91">
        <v>46</v>
      </c>
      <c r="C50" s="31">
        <v>23.129028</v>
      </c>
      <c r="E50"/>
      <c r="F50"/>
    </row>
    <row r="51" spans="2:6" ht="12.75" customHeight="1">
      <c r="B51" s="91">
        <v>47</v>
      </c>
      <c r="C51" s="31">
        <v>23.331291</v>
      </c>
      <c r="E51"/>
      <c r="F51"/>
    </row>
    <row r="52" spans="2:6" ht="12.75" customHeight="1">
      <c r="B52" s="91">
        <v>48</v>
      </c>
      <c r="C52" s="31">
        <v>23.526715</v>
      </c>
      <c r="E52"/>
      <c r="F52"/>
    </row>
    <row r="53" spans="2:6" ht="409.5">
      <c r="B53" s="92">
        <v>49</v>
      </c>
      <c r="C53" s="31">
        <v>23.71553</v>
      </c>
      <c r="E53"/>
      <c r="F53"/>
    </row>
    <row r="54" spans="2:3" ht="409.5">
      <c r="B54" s="91">
        <v>50</v>
      </c>
      <c r="C54" s="34">
        <v>23.89796</v>
      </c>
    </row>
    <row r="55" spans="2:3" ht="409.5">
      <c r="B55" s="91">
        <v>51</v>
      </c>
      <c r="C55" s="31">
        <v>24.074221</v>
      </c>
    </row>
    <row r="56" spans="2:3" ht="409.5">
      <c r="B56" s="91">
        <v>52</v>
      </c>
      <c r="C56" s="31">
        <v>24.244522</v>
      </c>
    </row>
    <row r="57" spans="2:3" ht="409.5">
      <c r="B57" s="91">
        <v>53</v>
      </c>
      <c r="C57" s="31">
        <v>24.409063</v>
      </c>
    </row>
    <row r="58" spans="2:3" ht="409.5">
      <c r="B58" s="91">
        <v>54</v>
      </c>
      <c r="C58" s="31">
        <v>24.56804</v>
      </c>
    </row>
    <row r="59" spans="2:3" ht="409.5">
      <c r="B59" s="90">
        <v>55</v>
      </c>
      <c r="C59" s="34">
        <v>24.721642</v>
      </c>
    </row>
    <row r="60" spans="2:3" ht="409.5">
      <c r="B60" s="91">
        <v>56</v>
      </c>
      <c r="C60" s="31">
        <v>24.870049</v>
      </c>
    </row>
    <row r="61" spans="2:3" ht="409.5">
      <c r="B61" s="91">
        <v>57</v>
      </c>
      <c r="C61" s="31">
        <v>25.013437</v>
      </c>
    </row>
    <row r="62" spans="2:3" ht="409.5">
      <c r="B62" s="91">
        <v>58</v>
      </c>
      <c r="C62" s="31">
        <v>25.151977</v>
      </c>
    </row>
    <row r="63" spans="2:3" ht="409.5">
      <c r="B63" s="91">
        <v>59</v>
      </c>
      <c r="C63" s="31">
        <v>25.285831</v>
      </c>
    </row>
    <row r="64" spans="2:3" ht="409.5">
      <c r="B64" s="90">
        <v>60</v>
      </c>
      <c r="C64" s="34">
        <v>25.415159</v>
      </c>
    </row>
    <row r="65" spans="2:3" ht="409.5">
      <c r="B65" s="91">
        <v>61</v>
      </c>
      <c r="C65" s="31">
        <v>25.540114</v>
      </c>
    </row>
    <row r="66" spans="2:3" ht="409.5">
      <c r="B66" s="91">
        <v>62</v>
      </c>
      <c r="C66" s="31">
        <v>25.660843</v>
      </c>
    </row>
    <row r="67" spans="2:3" ht="409.5">
      <c r="B67" s="91">
        <v>63</v>
      </c>
      <c r="C67" s="31">
        <v>25.77749</v>
      </c>
    </row>
    <row r="68" spans="2:3" ht="409.5">
      <c r="B68" s="91">
        <v>64</v>
      </c>
      <c r="C68" s="31">
        <v>25.890192</v>
      </c>
    </row>
    <row r="69" spans="2:3" ht="409.5">
      <c r="B69" s="90">
        <v>65</v>
      </c>
      <c r="C69" s="34">
        <v>25.999082</v>
      </c>
    </row>
    <row r="70" spans="2:3" ht="409.5">
      <c r="B70" s="91">
        <v>66</v>
      </c>
      <c r="C70" s="31">
        <v>26.104291</v>
      </c>
    </row>
    <row r="71" spans="2:3" ht="409.5">
      <c r="B71" s="91">
        <v>67</v>
      </c>
      <c r="C71" s="31">
        <v>26.205942</v>
      </c>
    </row>
    <row r="72" spans="2:3" ht="409.5">
      <c r="B72" s="91">
        <v>68</v>
      </c>
      <c r="C72" s="31">
        <v>26.304155</v>
      </c>
    </row>
    <row r="73" spans="2:3" ht="409.5">
      <c r="B73" s="91">
        <v>69</v>
      </c>
      <c r="C73" s="31">
        <v>26.399047</v>
      </c>
    </row>
    <row r="74" spans="2:3" ht="409.5">
      <c r="B74" s="90">
        <v>70</v>
      </c>
      <c r="C74" s="34">
        <v>26.49073</v>
      </c>
    </row>
    <row r="75" spans="2:3" ht="409.5">
      <c r="B75" s="91">
        <v>71</v>
      </c>
      <c r="C75" s="31">
        <v>26.579313</v>
      </c>
    </row>
    <row r="76" spans="2:3" ht="409.5">
      <c r="B76" s="91">
        <v>72</v>
      </c>
      <c r="C76" s="31">
        <v>26.6649</v>
      </c>
    </row>
    <row r="77" spans="2:3" ht="409.5">
      <c r="B77" s="91">
        <v>73</v>
      </c>
      <c r="C77" s="31">
        <v>26.747593</v>
      </c>
    </row>
    <row r="78" spans="2:3" ht="409.5">
      <c r="B78" s="91">
        <v>74</v>
      </c>
      <c r="C78" s="31">
        <v>26.82749</v>
      </c>
    </row>
    <row r="79" spans="2:3" ht="409.5">
      <c r="B79" s="90">
        <v>75</v>
      </c>
      <c r="C79" s="34">
        <v>26.904684</v>
      </c>
    </row>
    <row r="80" spans="2:3" ht="409.5">
      <c r="B80" s="91">
        <v>76</v>
      </c>
      <c r="C80" s="31">
        <v>26.979269</v>
      </c>
    </row>
    <row r="81" spans="2:3" ht="409.5">
      <c r="B81" s="91">
        <v>77</v>
      </c>
      <c r="C81" s="31">
        <v>27.051331</v>
      </c>
    </row>
    <row r="82" spans="2:3" ht="409.5">
      <c r="B82" s="91">
        <v>78</v>
      </c>
      <c r="C82" s="31">
        <v>27.120956</v>
      </c>
    </row>
    <row r="83" spans="2:3" ht="409.5">
      <c r="B83" s="91">
        <v>79</v>
      </c>
      <c r="C83" s="31">
        <v>27.188227</v>
      </c>
    </row>
    <row r="84" spans="2:3" ht="409.5">
      <c r="B84" s="90">
        <v>80</v>
      </c>
      <c r="C84" s="34">
        <v>27.253223</v>
      </c>
    </row>
    <row r="85" spans="2:3" ht="409.5">
      <c r="B85" s="91">
        <v>81</v>
      </c>
      <c r="C85" s="31">
        <v>27.316021</v>
      </c>
    </row>
    <row r="86" spans="2:3" ht="409.5">
      <c r="B86" s="91">
        <v>82</v>
      </c>
      <c r="C86" s="31">
        <v>27.376695</v>
      </c>
    </row>
    <row r="87" spans="2:3" ht="409.5">
      <c r="B87" s="91">
        <v>83</v>
      </c>
      <c r="C87" s="31">
        <v>27.435318</v>
      </c>
    </row>
    <row r="88" spans="2:3" ht="409.5">
      <c r="B88" s="91">
        <v>84</v>
      </c>
      <c r="C88" s="31">
        <v>27.491958</v>
      </c>
    </row>
    <row r="89" spans="2:3" ht="409.5">
      <c r="B89" s="90">
        <v>85</v>
      </c>
      <c r="C89" s="34">
        <v>27.546683</v>
      </c>
    </row>
    <row r="90" spans="2:3" ht="409.5">
      <c r="B90" s="91">
        <v>86</v>
      </c>
      <c r="C90" s="31">
        <v>27.599557</v>
      </c>
    </row>
    <row r="91" spans="2:3" ht="409.5">
      <c r="B91" s="91">
        <v>87</v>
      </c>
      <c r="C91" s="31">
        <v>27.650643</v>
      </c>
    </row>
    <row r="92" spans="2:3" ht="409.5">
      <c r="B92" s="91">
        <v>88</v>
      </c>
      <c r="C92" s="31">
        <v>27.700002</v>
      </c>
    </row>
    <row r="93" spans="2:3" ht="409.5">
      <c r="B93" s="91">
        <v>89</v>
      </c>
      <c r="C93" s="31">
        <v>27.747691</v>
      </c>
    </row>
    <row r="94" spans="2:3" ht="409.5">
      <c r="B94" s="90">
        <v>90</v>
      </c>
      <c r="C94" s="34">
        <v>27.793768</v>
      </c>
    </row>
    <row r="95" spans="2:3" ht="409.5">
      <c r="B95" s="91">
        <v>91</v>
      </c>
      <c r="C95" s="31">
        <v>27.838287</v>
      </c>
    </row>
    <row r="96" spans="2:3" ht="409.5">
      <c r="B96" s="91">
        <v>92</v>
      </c>
      <c r="C96" s="31">
        <v>27.8813</v>
      </c>
    </row>
    <row r="97" spans="2:3" ht="409.5">
      <c r="B97" s="91">
        <v>93</v>
      </c>
      <c r="C97" s="31">
        <v>27.922858</v>
      </c>
    </row>
    <row r="98" spans="2:3" ht="409.5">
      <c r="B98" s="91">
        <v>94</v>
      </c>
      <c r="C98" s="31">
        <v>27.963012</v>
      </c>
    </row>
    <row r="99" spans="2:3" ht="409.5">
      <c r="B99" s="90">
        <v>95</v>
      </c>
      <c r="C99" s="34">
        <v>28.001807</v>
      </c>
    </row>
    <row r="100" spans="2:3" ht="409.5">
      <c r="B100" s="91">
        <v>96</v>
      </c>
      <c r="C100" s="31">
        <v>28.039291</v>
      </c>
    </row>
    <row r="101" spans="2:3" ht="409.5">
      <c r="B101" s="91">
        <v>97</v>
      </c>
      <c r="C101" s="31">
        <v>28.075507</v>
      </c>
    </row>
    <row r="102" spans="2:3" ht="409.5">
      <c r="B102" s="91">
        <v>98</v>
      </c>
      <c r="C102" s="31">
        <v>28.110498</v>
      </c>
    </row>
    <row r="103" spans="2:3" ht="409.5">
      <c r="B103" s="91">
        <v>99</v>
      </c>
      <c r="C103" s="31">
        <v>28.144306</v>
      </c>
    </row>
    <row r="104" spans="2:3" ht="409.5">
      <c r="B104" s="96" t="s">
        <v>33</v>
      </c>
      <c r="C104" s="97">
        <v>29.110248</v>
      </c>
    </row>
  </sheetData>
  <sheetProtection selectLockedCells="1"/>
  <printOptions/>
  <pageMargins left="0.7874015748031497" right="0.787401574803149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&amp;C&amp;8Seite &amp;P von&amp;N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indexed="43"/>
  </sheetPr>
  <dimension ref="B1:J55"/>
  <sheetViews>
    <sheetView showGridLines="0" showRowColHeaders="0" showOutlineSymbols="0" zoomScalePageLayoutView="0" workbookViewId="0" topLeftCell="A1">
      <selection activeCell="Q10" sqref="Q10:S10"/>
    </sheetView>
  </sheetViews>
  <sheetFormatPr defaultColWidth="11.421875" defaultRowHeight="12.75"/>
  <cols>
    <col min="1" max="1" width="8.7109375" style="0" customWidth="1"/>
    <col min="2" max="2" width="6.7109375" style="18" customWidth="1"/>
    <col min="3" max="4" width="10.7109375" style="18" customWidth="1"/>
    <col min="5" max="5" width="6.7109375" style="0" customWidth="1"/>
    <col min="6" max="7" width="10.7109375" style="18" customWidth="1"/>
    <col min="8" max="8" width="6.7109375" style="18" customWidth="1"/>
    <col min="9" max="10" width="10.7109375" style="18" customWidth="1"/>
    <col min="11" max="11" width="5.57421875" style="0" customWidth="1"/>
  </cols>
  <sheetData>
    <row r="1" spans="2:10" s="22" customFormat="1" ht="33.75" customHeight="1">
      <c r="B1" s="20" t="s">
        <v>13</v>
      </c>
      <c r="C1" s="21"/>
      <c r="D1" s="21"/>
      <c r="F1" s="21"/>
      <c r="G1" s="21"/>
      <c r="H1" s="21"/>
      <c r="I1" s="21"/>
      <c r="J1" s="21"/>
    </row>
    <row r="2" spans="2:10" s="27" customFormat="1" ht="18">
      <c r="B2" s="23" t="s">
        <v>32</v>
      </c>
      <c r="C2" s="24"/>
      <c r="D2" s="25"/>
      <c r="E2" s="26"/>
      <c r="F2" s="25"/>
      <c r="G2" s="24"/>
      <c r="H2" s="24"/>
      <c r="I2" s="24"/>
      <c r="J2" s="24"/>
    </row>
    <row r="4" spans="2:10" ht="15.75">
      <c r="B4" s="28" t="s">
        <v>8</v>
      </c>
      <c r="C4" s="29" t="s">
        <v>14</v>
      </c>
      <c r="D4" s="29" t="s">
        <v>15</v>
      </c>
      <c r="E4" s="30" t="s">
        <v>8</v>
      </c>
      <c r="F4" s="29" t="s">
        <v>14</v>
      </c>
      <c r="G4" s="30" t="s">
        <v>15</v>
      </c>
      <c r="H4" s="30" t="s">
        <v>8</v>
      </c>
      <c r="I4" s="29" t="s">
        <v>14</v>
      </c>
      <c r="J4" s="30" t="s">
        <v>15</v>
      </c>
    </row>
    <row r="5" spans="2:10" ht="12.75">
      <c r="B5" s="34"/>
      <c r="E5" s="44"/>
      <c r="F5" s="45"/>
      <c r="G5" s="43"/>
      <c r="H5" s="43"/>
      <c r="J5" s="43"/>
    </row>
    <row r="6" spans="2:10" ht="12.75" customHeight="1">
      <c r="B6" s="31">
        <v>0</v>
      </c>
      <c r="C6" s="18">
        <v>84.16</v>
      </c>
      <c r="D6" s="37">
        <v>88.19</v>
      </c>
      <c r="E6" s="31">
        <v>50</v>
      </c>
      <c r="F6" s="38">
        <v>35.56</v>
      </c>
      <c r="G6" s="43">
        <v>39.11</v>
      </c>
      <c r="H6" s="43">
        <v>100</v>
      </c>
      <c r="I6" s="37">
        <v>3.26</v>
      </c>
      <c r="J6" s="32">
        <v>3.51</v>
      </c>
    </row>
    <row r="7" spans="2:10" ht="12.75" customHeight="1">
      <c r="B7" s="31">
        <v>1</v>
      </c>
      <c r="C7" s="18">
        <v>83.35</v>
      </c>
      <c r="D7" s="37">
        <v>87.36</v>
      </c>
      <c r="E7" s="31">
        <v>51</v>
      </c>
      <c r="F7" s="38">
        <v>34.63</v>
      </c>
      <c r="G7" s="32">
        <v>38.15</v>
      </c>
      <c r="H7" s="43">
        <v>101</v>
      </c>
      <c r="I7" s="37">
        <v>3.08</v>
      </c>
      <c r="J7" s="32">
        <v>3.31</v>
      </c>
    </row>
    <row r="8" spans="2:10" ht="12.75" customHeight="1">
      <c r="B8" s="31">
        <v>2</v>
      </c>
      <c r="C8" s="18">
        <v>82.39</v>
      </c>
      <c r="D8" s="37">
        <v>86.4</v>
      </c>
      <c r="E8" s="31">
        <v>52</v>
      </c>
      <c r="F8" s="38">
        <v>33.7</v>
      </c>
      <c r="G8" s="32">
        <v>37.2</v>
      </c>
      <c r="H8" s="43">
        <v>102</v>
      </c>
      <c r="I8" s="37">
        <v>2.91</v>
      </c>
      <c r="J8" s="32">
        <v>3.11</v>
      </c>
    </row>
    <row r="9" spans="2:10" ht="12.75" customHeight="1">
      <c r="B9" s="31">
        <v>3</v>
      </c>
      <c r="C9" s="37">
        <v>81.41</v>
      </c>
      <c r="D9" s="37">
        <v>85.41</v>
      </c>
      <c r="E9" s="31">
        <v>53</v>
      </c>
      <c r="F9" s="38">
        <v>32.78</v>
      </c>
      <c r="G9" s="32">
        <v>36.25</v>
      </c>
      <c r="H9" s="43">
        <v>103</v>
      </c>
      <c r="I9" s="37">
        <v>2.75</v>
      </c>
      <c r="J9" s="32">
        <v>2.93</v>
      </c>
    </row>
    <row r="10" spans="2:10" ht="12.75" customHeight="1">
      <c r="B10" s="31">
        <v>4</v>
      </c>
      <c r="C10" s="33">
        <v>80.42</v>
      </c>
      <c r="D10" s="38">
        <v>84.42</v>
      </c>
      <c r="E10" s="31">
        <v>54</v>
      </c>
      <c r="F10" s="38">
        <v>31.86</v>
      </c>
      <c r="G10" s="32">
        <v>35.3</v>
      </c>
      <c r="H10" s="46">
        <v>104</v>
      </c>
      <c r="I10" s="41">
        <v>2.6</v>
      </c>
      <c r="J10" s="42">
        <v>2.75</v>
      </c>
    </row>
    <row r="11" spans="2:10" ht="12.75" customHeight="1">
      <c r="B11" s="34">
        <v>5</v>
      </c>
      <c r="C11" s="35">
        <v>79.43</v>
      </c>
      <c r="D11" s="35">
        <v>83.43</v>
      </c>
      <c r="E11" s="34">
        <v>55</v>
      </c>
      <c r="F11" s="35">
        <v>30.95</v>
      </c>
      <c r="G11" s="36">
        <v>34.36</v>
      </c>
      <c r="H11" s="43">
        <v>105</v>
      </c>
      <c r="I11" s="37">
        <v>2.45</v>
      </c>
      <c r="J11" s="32">
        <v>2.59</v>
      </c>
    </row>
    <row r="12" spans="2:10" ht="12.75" customHeight="1">
      <c r="B12" s="31">
        <v>6</v>
      </c>
      <c r="C12" s="37">
        <v>78.43</v>
      </c>
      <c r="D12" s="37">
        <v>82.43</v>
      </c>
      <c r="E12" s="31">
        <v>56</v>
      </c>
      <c r="F12" s="38">
        <v>30.04</v>
      </c>
      <c r="G12" s="32">
        <v>33.42</v>
      </c>
      <c r="H12" s="43">
        <v>106</v>
      </c>
      <c r="I12" s="37">
        <v>2.31</v>
      </c>
      <c r="J12" s="32">
        <v>2.44</v>
      </c>
    </row>
    <row r="13" spans="2:10" ht="12.75" customHeight="1">
      <c r="B13" s="31">
        <v>7</v>
      </c>
      <c r="C13" s="37">
        <v>77.44</v>
      </c>
      <c r="D13" s="37">
        <v>81.44</v>
      </c>
      <c r="E13" s="31">
        <v>57</v>
      </c>
      <c r="F13" s="38">
        <v>29.14</v>
      </c>
      <c r="G13" s="32">
        <v>32.48</v>
      </c>
      <c r="H13" s="43">
        <v>107</v>
      </c>
      <c r="I13" s="37">
        <v>2.17</v>
      </c>
      <c r="J13" s="32">
        <v>2.29</v>
      </c>
    </row>
    <row r="14" spans="2:10" ht="12.75" customHeight="1">
      <c r="B14" s="31">
        <v>8</v>
      </c>
      <c r="C14" s="37">
        <v>76.44</v>
      </c>
      <c r="D14" s="37">
        <v>80.44</v>
      </c>
      <c r="E14" s="31">
        <v>58</v>
      </c>
      <c r="F14" s="38">
        <v>28.25</v>
      </c>
      <c r="G14" s="32">
        <v>31.55</v>
      </c>
      <c r="H14" s="43">
        <v>108</v>
      </c>
      <c r="I14" s="37">
        <v>2.03</v>
      </c>
      <c r="J14" s="32">
        <v>2.16</v>
      </c>
    </row>
    <row r="15" spans="2:10" ht="12.75" customHeight="1">
      <c r="B15" s="31">
        <v>9</v>
      </c>
      <c r="C15" s="38">
        <v>75.44</v>
      </c>
      <c r="D15" s="38">
        <v>79.44</v>
      </c>
      <c r="E15" s="31">
        <v>59</v>
      </c>
      <c r="F15" s="38">
        <v>27.36</v>
      </c>
      <c r="G15" s="32">
        <v>30.62</v>
      </c>
      <c r="H15" s="46">
        <v>109</v>
      </c>
      <c r="I15" s="41">
        <v>1.89</v>
      </c>
      <c r="J15" s="42">
        <v>2.03</v>
      </c>
    </row>
    <row r="16" spans="2:10" ht="12.75" customHeight="1">
      <c r="B16" s="34">
        <v>10</v>
      </c>
      <c r="C16" s="39">
        <v>74.44</v>
      </c>
      <c r="D16" s="35">
        <v>78.44</v>
      </c>
      <c r="E16" s="34">
        <v>60</v>
      </c>
      <c r="F16" s="35">
        <v>26.48</v>
      </c>
      <c r="G16" s="36">
        <v>29.7</v>
      </c>
      <c r="H16" s="34">
        <v>110</v>
      </c>
      <c r="I16" s="88">
        <v>1.73</v>
      </c>
      <c r="J16" s="93">
        <v>1.9</v>
      </c>
    </row>
    <row r="17" spans="2:10" ht="12.75" customHeight="1">
      <c r="B17" s="31">
        <v>11</v>
      </c>
      <c r="C17" s="18">
        <v>73.44</v>
      </c>
      <c r="D17" s="37">
        <v>77.45</v>
      </c>
      <c r="E17" s="31">
        <v>61</v>
      </c>
      <c r="F17" s="38">
        <v>25.61</v>
      </c>
      <c r="G17" s="32">
        <v>28.78</v>
      </c>
      <c r="H17" s="31">
        <v>111</v>
      </c>
      <c r="I17" s="89">
        <v>1.52</v>
      </c>
      <c r="J17" s="43">
        <v>1.78</v>
      </c>
    </row>
    <row r="18" spans="2:10" ht="12.75" customHeight="1">
      <c r="B18" s="31">
        <v>12</v>
      </c>
      <c r="C18" s="18">
        <v>72.45</v>
      </c>
      <c r="D18" s="37">
        <v>76.45</v>
      </c>
      <c r="E18" s="31">
        <v>62</v>
      </c>
      <c r="F18" s="38">
        <v>24.74</v>
      </c>
      <c r="G18" s="32">
        <v>27.87</v>
      </c>
      <c r="H18" s="31">
        <v>112</v>
      </c>
      <c r="I18" s="89">
        <v>1.18</v>
      </c>
      <c r="J18" s="43">
        <v>1.65</v>
      </c>
    </row>
    <row r="19" spans="2:10" ht="12.75" customHeight="1">
      <c r="B19" s="31">
        <v>13</v>
      </c>
      <c r="C19" s="18">
        <v>71.46</v>
      </c>
      <c r="D19" s="37">
        <v>75.46</v>
      </c>
      <c r="E19" s="31">
        <v>63</v>
      </c>
      <c r="F19" s="38">
        <v>23.88</v>
      </c>
      <c r="G19" s="32">
        <v>26.96</v>
      </c>
      <c r="H19" s="31">
        <v>113</v>
      </c>
      <c r="I19" s="89">
        <v>0.66</v>
      </c>
      <c r="J19" s="43">
        <v>1.52</v>
      </c>
    </row>
    <row r="20" spans="2:10" ht="12.75" customHeight="1">
      <c r="B20" s="31">
        <v>14</v>
      </c>
      <c r="C20" s="33">
        <v>70.47</v>
      </c>
      <c r="D20" s="38">
        <v>74.46</v>
      </c>
      <c r="E20" s="31">
        <v>64</v>
      </c>
      <c r="F20" s="38">
        <v>23.03</v>
      </c>
      <c r="G20" s="32">
        <v>26.06</v>
      </c>
      <c r="H20" s="31">
        <v>114</v>
      </c>
      <c r="I20" s="89">
        <v>0.5</v>
      </c>
      <c r="J20" s="43">
        <v>1.39</v>
      </c>
    </row>
    <row r="21" spans="2:10" ht="12.75" customHeight="1">
      <c r="B21" s="34">
        <v>15</v>
      </c>
      <c r="C21" s="35">
        <v>69.48</v>
      </c>
      <c r="D21" s="35">
        <v>73.47</v>
      </c>
      <c r="E21" s="34">
        <v>65</v>
      </c>
      <c r="F21" s="35">
        <v>22.19</v>
      </c>
      <c r="G21" s="36">
        <v>25.17</v>
      </c>
      <c r="H21" s="34">
        <v>115</v>
      </c>
      <c r="I21" s="90"/>
      <c r="J21" s="93">
        <v>1.1</v>
      </c>
    </row>
    <row r="22" spans="2:10" ht="12.75" customHeight="1">
      <c r="B22" s="31">
        <v>16</v>
      </c>
      <c r="C22" s="37">
        <v>68.49</v>
      </c>
      <c r="D22" s="37">
        <v>72.48</v>
      </c>
      <c r="E22" s="31">
        <v>66</v>
      </c>
      <c r="F22" s="38">
        <v>21.35</v>
      </c>
      <c r="G22" s="32">
        <v>24.28</v>
      </c>
      <c r="H22" s="31">
        <v>116</v>
      </c>
      <c r="I22" s="91"/>
      <c r="J22" s="43">
        <v>0.65</v>
      </c>
    </row>
    <row r="23" spans="2:10" ht="12.75" customHeight="1">
      <c r="B23" s="31">
        <v>17</v>
      </c>
      <c r="C23" s="37">
        <v>67.5</v>
      </c>
      <c r="D23" s="37">
        <v>71.49</v>
      </c>
      <c r="E23" s="31">
        <v>67</v>
      </c>
      <c r="F23" s="38">
        <v>20.52</v>
      </c>
      <c r="G23" s="32">
        <v>23.39</v>
      </c>
      <c r="H23" s="31">
        <v>117</v>
      </c>
      <c r="I23" s="91"/>
      <c r="J23" s="43">
        <v>0.5</v>
      </c>
    </row>
    <row r="24" spans="2:10" ht="12.75" customHeight="1">
      <c r="B24" s="31">
        <v>18</v>
      </c>
      <c r="C24" s="37">
        <v>66.52</v>
      </c>
      <c r="D24" s="37">
        <v>70.49</v>
      </c>
      <c r="E24" s="31">
        <v>68</v>
      </c>
      <c r="F24" s="38">
        <v>19.7</v>
      </c>
      <c r="G24" s="32">
        <v>22.51</v>
      </c>
      <c r="H24" s="31">
        <v>118</v>
      </c>
      <c r="I24" s="91"/>
      <c r="J24" s="43"/>
    </row>
    <row r="25" spans="2:10" ht="12.75" customHeight="1">
      <c r="B25" s="31">
        <v>19</v>
      </c>
      <c r="C25" s="38">
        <v>65.54</v>
      </c>
      <c r="D25" s="38">
        <v>69.5</v>
      </c>
      <c r="E25" s="31">
        <v>69</v>
      </c>
      <c r="F25" s="38">
        <v>18.89</v>
      </c>
      <c r="G25" s="32">
        <v>21.64</v>
      </c>
      <c r="H25" s="40">
        <v>119</v>
      </c>
      <c r="I25" s="92"/>
      <c r="J25" s="46"/>
    </row>
    <row r="26" spans="2:7" ht="12.75" customHeight="1">
      <c r="B26" s="34">
        <v>20</v>
      </c>
      <c r="C26" s="35">
        <v>64.56</v>
      </c>
      <c r="D26" s="35">
        <v>68.51</v>
      </c>
      <c r="E26" s="34">
        <v>70</v>
      </c>
      <c r="F26" s="35">
        <v>18.09</v>
      </c>
      <c r="G26" s="36">
        <v>20.77</v>
      </c>
    </row>
    <row r="27" spans="2:7" ht="12.75" customHeight="1">
      <c r="B27" s="31">
        <v>21</v>
      </c>
      <c r="C27" s="37">
        <v>63.58</v>
      </c>
      <c r="D27" s="37">
        <v>67.52</v>
      </c>
      <c r="E27" s="31">
        <v>71</v>
      </c>
      <c r="F27" s="38">
        <v>17.29</v>
      </c>
      <c r="G27" s="32">
        <v>19.91</v>
      </c>
    </row>
    <row r="28" spans="2:7" ht="12.75" customHeight="1">
      <c r="B28" s="31">
        <v>22</v>
      </c>
      <c r="C28" s="37">
        <v>62.6</v>
      </c>
      <c r="D28" s="37">
        <v>66.53</v>
      </c>
      <c r="E28" s="31">
        <v>72</v>
      </c>
      <c r="F28" s="38">
        <v>16.51</v>
      </c>
      <c r="G28" s="32">
        <v>19.06</v>
      </c>
    </row>
    <row r="29" spans="2:7" ht="12.75" customHeight="1">
      <c r="B29" s="31">
        <v>23</v>
      </c>
      <c r="C29" s="37">
        <v>61.62</v>
      </c>
      <c r="D29" s="37">
        <v>65.54</v>
      </c>
      <c r="E29" s="31">
        <v>73</v>
      </c>
      <c r="F29" s="38">
        <v>15.73</v>
      </c>
      <c r="G29" s="32">
        <v>18.21</v>
      </c>
    </row>
    <row r="30" spans="2:7" ht="12.75" customHeight="1">
      <c r="B30" s="31">
        <v>24</v>
      </c>
      <c r="C30" s="38">
        <v>60.65</v>
      </c>
      <c r="D30" s="38">
        <v>64.55</v>
      </c>
      <c r="E30" s="31">
        <v>74</v>
      </c>
      <c r="F30" s="38">
        <v>14.97</v>
      </c>
      <c r="G30" s="32">
        <v>17.38</v>
      </c>
    </row>
    <row r="31" spans="2:7" ht="12.75" customHeight="1">
      <c r="B31" s="34">
        <v>25</v>
      </c>
      <c r="C31" s="35">
        <v>59.67</v>
      </c>
      <c r="D31" s="35">
        <v>63.56</v>
      </c>
      <c r="E31" s="34">
        <v>75</v>
      </c>
      <c r="F31" s="35">
        <v>14.22</v>
      </c>
      <c r="G31" s="36">
        <v>16.55</v>
      </c>
    </row>
    <row r="32" spans="2:7" ht="12.75" customHeight="1">
      <c r="B32" s="31">
        <v>26</v>
      </c>
      <c r="C32" s="37">
        <v>58.7</v>
      </c>
      <c r="D32" s="37">
        <v>62.57</v>
      </c>
      <c r="E32" s="31">
        <v>76</v>
      </c>
      <c r="F32" s="38">
        <v>13.49</v>
      </c>
      <c r="G32" s="32">
        <v>15.73</v>
      </c>
    </row>
    <row r="33" spans="2:7" ht="12.75" customHeight="1">
      <c r="B33" s="31">
        <v>27</v>
      </c>
      <c r="C33" s="37">
        <v>57.73</v>
      </c>
      <c r="D33" s="37">
        <v>61.58</v>
      </c>
      <c r="E33" s="31">
        <v>77</v>
      </c>
      <c r="F33" s="38">
        <v>12.77</v>
      </c>
      <c r="G33" s="32">
        <v>14.92</v>
      </c>
    </row>
    <row r="34" spans="2:7" ht="12.75" customHeight="1">
      <c r="B34" s="31">
        <v>28</v>
      </c>
      <c r="C34" s="37">
        <v>56.75</v>
      </c>
      <c r="D34" s="37">
        <v>60.6</v>
      </c>
      <c r="E34" s="31">
        <v>78</v>
      </c>
      <c r="F34" s="38">
        <v>12.07</v>
      </c>
      <c r="G34" s="32">
        <v>14.12</v>
      </c>
    </row>
    <row r="35" spans="2:7" ht="12.75" customHeight="1">
      <c r="B35" s="31">
        <v>29</v>
      </c>
      <c r="C35" s="38">
        <v>55.78</v>
      </c>
      <c r="D35" s="38">
        <v>59.61</v>
      </c>
      <c r="E35" s="31">
        <v>79</v>
      </c>
      <c r="F35" s="38">
        <v>11.38</v>
      </c>
      <c r="G35" s="32">
        <v>13.34</v>
      </c>
    </row>
    <row r="36" spans="2:7" ht="12.75" customHeight="1">
      <c r="B36" s="34">
        <v>30</v>
      </c>
      <c r="C36" s="35">
        <v>54.81</v>
      </c>
      <c r="D36" s="35">
        <v>58.62</v>
      </c>
      <c r="E36" s="34">
        <v>80</v>
      </c>
      <c r="F36" s="35">
        <v>10.72</v>
      </c>
      <c r="G36" s="36">
        <v>12.58</v>
      </c>
    </row>
    <row r="37" spans="2:7" ht="12.75" customHeight="1">
      <c r="B37" s="31">
        <v>31</v>
      </c>
      <c r="C37" s="37">
        <v>53.84</v>
      </c>
      <c r="D37" s="37">
        <v>57.64</v>
      </c>
      <c r="E37" s="31">
        <v>81</v>
      </c>
      <c r="F37" s="38">
        <v>10.08</v>
      </c>
      <c r="G37" s="32">
        <v>11.83</v>
      </c>
    </row>
    <row r="38" spans="2:7" ht="12.75" customHeight="1">
      <c r="B38" s="31">
        <v>32</v>
      </c>
      <c r="C38" s="37">
        <v>52.87</v>
      </c>
      <c r="D38" s="37">
        <v>56.65</v>
      </c>
      <c r="E38" s="31">
        <v>82</v>
      </c>
      <c r="F38" s="38">
        <v>9.47</v>
      </c>
      <c r="G38" s="32">
        <v>11.11</v>
      </c>
    </row>
    <row r="39" spans="2:7" ht="12.75" customHeight="1">
      <c r="B39" s="31">
        <v>33</v>
      </c>
      <c r="C39" s="37">
        <v>51.89</v>
      </c>
      <c r="D39" s="37">
        <v>55.67</v>
      </c>
      <c r="E39" s="31">
        <v>83</v>
      </c>
      <c r="F39" s="38">
        <v>8.89</v>
      </c>
      <c r="G39" s="32">
        <v>10.4</v>
      </c>
    </row>
    <row r="40" spans="2:7" ht="12.75" customHeight="1">
      <c r="B40" s="31">
        <v>34</v>
      </c>
      <c r="C40" s="38">
        <v>50.92</v>
      </c>
      <c r="D40" s="38">
        <v>54.68</v>
      </c>
      <c r="E40" s="31">
        <v>84</v>
      </c>
      <c r="F40" s="38">
        <v>8.33</v>
      </c>
      <c r="G40" s="32">
        <v>9.73</v>
      </c>
    </row>
    <row r="41" spans="2:7" ht="12.75" customHeight="1">
      <c r="B41" s="34">
        <v>35</v>
      </c>
      <c r="C41" s="35">
        <v>49.95</v>
      </c>
      <c r="D41" s="35">
        <v>53.7</v>
      </c>
      <c r="E41" s="34">
        <v>85</v>
      </c>
      <c r="F41" s="35">
        <v>7.8</v>
      </c>
      <c r="G41" s="36">
        <v>9.09</v>
      </c>
    </row>
    <row r="42" spans="2:7" ht="12.75" customHeight="1">
      <c r="B42" s="31">
        <v>36</v>
      </c>
      <c r="C42" s="37">
        <v>48.98</v>
      </c>
      <c r="D42" s="37">
        <v>52.72</v>
      </c>
      <c r="E42" s="31">
        <v>86</v>
      </c>
      <c r="F42" s="38">
        <v>7.31</v>
      </c>
      <c r="G42" s="32">
        <v>8.48</v>
      </c>
    </row>
    <row r="43" spans="2:7" ht="12.75" customHeight="1">
      <c r="B43" s="31">
        <v>37</v>
      </c>
      <c r="C43" s="37">
        <v>48.01</v>
      </c>
      <c r="D43" s="37">
        <v>51.74</v>
      </c>
      <c r="E43" s="31">
        <v>87</v>
      </c>
      <c r="F43" s="38">
        <v>6.85</v>
      </c>
      <c r="G43" s="32">
        <v>7.9</v>
      </c>
    </row>
    <row r="44" spans="2:7" ht="12.75" customHeight="1">
      <c r="B44" s="31">
        <v>38</v>
      </c>
      <c r="C44" s="37">
        <v>47.04</v>
      </c>
      <c r="D44" s="37">
        <v>50.76</v>
      </c>
      <c r="E44" s="31">
        <v>88</v>
      </c>
      <c r="F44" s="38">
        <v>6.43</v>
      </c>
      <c r="G44" s="32">
        <v>7.37</v>
      </c>
    </row>
    <row r="45" spans="2:7" ht="12.75" customHeight="1">
      <c r="B45" s="31">
        <v>39</v>
      </c>
      <c r="C45" s="38">
        <v>46.07</v>
      </c>
      <c r="D45" s="38">
        <v>49.78</v>
      </c>
      <c r="E45" s="31">
        <v>89</v>
      </c>
      <c r="F45" s="38">
        <v>6.05</v>
      </c>
      <c r="G45" s="32">
        <v>6.87</v>
      </c>
    </row>
    <row r="46" spans="2:7" ht="12.75" customHeight="1">
      <c r="B46" s="34">
        <v>40</v>
      </c>
      <c r="C46" s="35">
        <v>45.1</v>
      </c>
      <c r="D46" s="35">
        <v>48.8</v>
      </c>
      <c r="E46" s="34">
        <v>90</v>
      </c>
      <c r="F46" s="35">
        <v>5.7</v>
      </c>
      <c r="G46" s="36">
        <v>6.42</v>
      </c>
    </row>
    <row r="47" spans="2:7" ht="12.75" customHeight="1">
      <c r="B47" s="31">
        <v>41</v>
      </c>
      <c r="C47" s="37">
        <v>44.14</v>
      </c>
      <c r="D47" s="37">
        <v>47.82</v>
      </c>
      <c r="E47" s="31">
        <v>91</v>
      </c>
      <c r="F47" s="38">
        <v>5.38</v>
      </c>
      <c r="G47" s="32">
        <v>6.01</v>
      </c>
    </row>
    <row r="48" spans="2:7" ht="12.75" customHeight="1">
      <c r="B48" s="31">
        <v>42</v>
      </c>
      <c r="C48" s="37">
        <v>43.17</v>
      </c>
      <c r="D48" s="37">
        <v>46.85</v>
      </c>
      <c r="E48" s="31">
        <v>92</v>
      </c>
      <c r="F48" s="38">
        <v>5.09</v>
      </c>
      <c r="G48" s="32">
        <v>5.65</v>
      </c>
    </row>
    <row r="49" spans="2:7" ht="12.75" customHeight="1">
      <c r="B49" s="31">
        <v>43</v>
      </c>
      <c r="C49" s="37">
        <v>42.21</v>
      </c>
      <c r="D49" s="37">
        <v>45.88</v>
      </c>
      <c r="E49" s="31">
        <v>93</v>
      </c>
      <c r="F49" s="38">
        <v>4.83</v>
      </c>
      <c r="G49" s="32">
        <v>5.33</v>
      </c>
    </row>
    <row r="50" spans="2:7" ht="12.75" customHeight="1">
      <c r="B50" s="31">
        <v>44</v>
      </c>
      <c r="C50" s="38">
        <v>41.25</v>
      </c>
      <c r="D50" s="38">
        <v>44.9</v>
      </c>
      <c r="E50" s="31">
        <v>94</v>
      </c>
      <c r="F50" s="38">
        <v>4.57</v>
      </c>
      <c r="G50" s="32">
        <v>5.03</v>
      </c>
    </row>
    <row r="51" spans="2:7" ht="12.75" customHeight="1">
      <c r="B51" s="34">
        <v>45</v>
      </c>
      <c r="C51" s="35">
        <v>40.3</v>
      </c>
      <c r="D51" s="35">
        <v>43.93</v>
      </c>
      <c r="E51" s="34">
        <v>95</v>
      </c>
      <c r="F51" s="35">
        <v>4.33</v>
      </c>
      <c r="G51" s="36">
        <v>4.75</v>
      </c>
    </row>
    <row r="52" spans="2:7" ht="12.75" customHeight="1">
      <c r="B52" s="31">
        <v>46</v>
      </c>
      <c r="C52" s="37">
        <v>39.34</v>
      </c>
      <c r="D52" s="37">
        <v>42.96</v>
      </c>
      <c r="E52" s="31">
        <v>96</v>
      </c>
      <c r="F52" s="38">
        <v>4.09</v>
      </c>
      <c r="G52" s="32">
        <v>4.48</v>
      </c>
    </row>
    <row r="53" spans="2:7" ht="12.75" customHeight="1">
      <c r="B53" s="31">
        <v>47</v>
      </c>
      <c r="C53" s="37">
        <v>38.39</v>
      </c>
      <c r="D53" s="37">
        <v>42</v>
      </c>
      <c r="E53" s="31">
        <v>97</v>
      </c>
      <c r="F53" s="38">
        <v>3.87</v>
      </c>
      <c r="G53" s="32">
        <v>4.22</v>
      </c>
    </row>
    <row r="54" spans="2:7" ht="12.75" customHeight="1">
      <c r="B54" s="31">
        <v>48</v>
      </c>
      <c r="C54" s="37">
        <v>37.44</v>
      </c>
      <c r="D54" s="37">
        <v>41.03</v>
      </c>
      <c r="E54" s="31">
        <v>98</v>
      </c>
      <c r="F54" s="38">
        <v>3.66</v>
      </c>
      <c r="G54" s="32">
        <v>3.97</v>
      </c>
    </row>
    <row r="55" spans="2:7" ht="409.5">
      <c r="B55" s="40">
        <v>49</v>
      </c>
      <c r="C55" s="41">
        <v>36.5</v>
      </c>
      <c r="D55" s="41">
        <v>40.07</v>
      </c>
      <c r="E55" s="40">
        <v>99</v>
      </c>
      <c r="F55" s="41">
        <v>3.45</v>
      </c>
      <c r="G55" s="42">
        <v>3.73</v>
      </c>
    </row>
  </sheetData>
  <sheetProtection selectLockedCells="1"/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Footer>&amp;C&amp;8Seite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FD4011</dc:creator>
  <cp:keywords/>
  <dc:description/>
  <cp:lastModifiedBy>Gisler Michael</cp:lastModifiedBy>
  <cp:lastPrinted>2014-04-24T11:42:29Z</cp:lastPrinted>
  <dcterms:created xsi:type="dcterms:W3CDTF">2001-07-13T09:28:09Z</dcterms:created>
  <dcterms:modified xsi:type="dcterms:W3CDTF">2015-01-14T10:32:08Z</dcterms:modified>
  <cp:category/>
  <cp:version/>
  <cp:contentType/>
  <cp:contentStatus/>
</cp:coreProperties>
</file>